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tabRatio="452" activeTab="0"/>
  </bookViews>
  <sheets>
    <sheet name="Приложение № 3" sheetId="1" r:id="rId1"/>
  </sheets>
  <definedNames>
    <definedName name="_xlnm.Print_Titles" localSheetId="0">'Приложение № 3'!$5:$6</definedName>
  </definedNames>
  <calcPr fullCalcOnLoad="1"/>
</workbook>
</file>

<file path=xl/sharedStrings.xml><?xml version="1.0" encoding="utf-8"?>
<sst xmlns="http://schemas.openxmlformats.org/spreadsheetml/2006/main" count="74" uniqueCount="73">
  <si>
    <t>(руб.)</t>
  </si>
  <si>
    <t>Бендеры</t>
  </si>
  <si>
    <t>Рыбница</t>
  </si>
  <si>
    <t>Слободзея</t>
  </si>
  <si>
    <t>Дубоссары</t>
  </si>
  <si>
    <t>Григориополь</t>
  </si>
  <si>
    <t>Каменка</t>
  </si>
  <si>
    <t>Код</t>
  </si>
  <si>
    <t>Наименование групп, подгрупп,</t>
  </si>
  <si>
    <t>ВСЕГО</t>
  </si>
  <si>
    <t>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</si>
  <si>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</si>
  <si>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</si>
  <si>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</si>
  <si>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</si>
  <si>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</si>
  <si>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</si>
  <si>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</si>
  <si>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</si>
  <si>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</si>
  <si>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</si>
  <si>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</si>
  <si>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</si>
  <si>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</si>
  <si>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</si>
  <si>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</si>
  <si>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</si>
  <si>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</si>
  <si>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</si>
  <si>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</si>
  <si>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</si>
  <si>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</si>
  <si>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</si>
  <si>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</si>
  <si>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Доходы от предпринимательской и иной приносящей доход деятельности</t>
  </si>
  <si>
    <t>ИТОГО: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</si>
  <si>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</si>
  <si>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</si>
  <si>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</si>
  <si>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</si>
  <si>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фиксированного сельскохозяйственного налога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</si>
  <si>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</si>
  <si>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</si>
  <si>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</si>
  <si>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Таможенные пошлины</t>
  </si>
  <si>
    <t>Вывозные таможенные пошлины</t>
  </si>
  <si>
    <t>Государственная пошлина</t>
  </si>
  <si>
    <t>Налог на добавленную стоимость</t>
  </si>
  <si>
    <t>в разрезе основных видов налоговых, неналоговых и иных обязательных платежей</t>
  </si>
  <si>
    <t>Отчисления на воспроизводство минерально-сырьевой базы</t>
  </si>
  <si>
    <t>Погашение налогового и иных видов кредитов</t>
  </si>
  <si>
    <t>Перечисление процентов за пользование кредитами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</si>
  <si>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</si>
  <si>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</si>
  <si>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</si>
  <si>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</si>
  <si>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</si>
  <si>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</si>
  <si>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</si>
  <si>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Дорожные фонды</t>
  </si>
  <si>
    <t>Акцизные сборы на продукцию, импортируемую на территорию ПМР</t>
  </si>
  <si>
    <t>Налог с выручки организаций, применяющих упрощенную систему налогообложения, бухгалтерского учета и отчетности</t>
  </si>
  <si>
    <t>Акцизные сборы на продукцию, реализуемую на территории ПМР</t>
  </si>
  <si>
    <t>Тирасполь</t>
  </si>
  <si>
    <t>Безвозмездные перечисления</t>
  </si>
  <si>
    <t>От нерезидентов (Гуманитарная помощь)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</si>
  <si>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</si>
  <si>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Днестровск</t>
  </si>
  <si>
    <t>Социальный стабилизационный фонд</t>
  </si>
  <si>
    <t>Примечание:</t>
  </si>
  <si>
    <t>Информация об исполнении доходной части республиканского бюджета за 9 месяцев 2015 года</t>
  </si>
  <si>
    <t xml:space="preserve">     Кроме того, за отчетный период были привлечены займы на общую сумму 465 000 000 руб. (в доходах республиканского бюджета не отражены).</t>
  </si>
  <si>
    <t>ПРИЛОЖЕНИЕ №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</si>
</sst>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_р_._-;\-* #,##0_р_._-;_-* &quot;-&quot;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"/>
    <numFmt numFmtId="183" formatCode="_-* #,##0.0_р_._-;\-* #,##0.0_р_._-;_-* &quot;-&quot;_р_._-;_-@_-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9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/>
    </xf>
    <xf numFmtId="173" fontId="1" fillId="0" borderId="13" xfId="0" applyNumberFormat="1" applyFont="1" applyFill="1" applyBorder="1" applyAlignment="1">
      <alignment horizontal="center"/>
    </xf>
    <xf numFmtId="173" fontId="3" fillId="0" borderId="14" xfId="58" applyNumberFormat="1" applyFont="1" applyFill="1" applyBorder="1" applyAlignment="1">
      <alignment horizontal="left"/>
    </xf>
    <xf numFmtId="173" fontId="3" fillId="0" borderId="18" xfId="58" applyNumberFormat="1" applyFont="1" applyFill="1" applyBorder="1" applyAlignment="1">
      <alignment horizontal="left"/>
    </xf>
    <xf numFmtId="173" fontId="1" fillId="0" borderId="14" xfId="0" applyNumberFormat="1" applyFont="1" applyFill="1" applyBorder="1" applyAlignment="1">
      <alignment horizontal="center"/>
    </xf>
    <xf numFmtId="173" fontId="3" fillId="0" borderId="10" xfId="58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3" fillId="0" borderId="19" xfId="58" applyNumberFormat="1" applyFont="1" applyFill="1" applyBorder="1" applyAlignment="1">
      <alignment/>
    </xf>
    <xf numFmtId="173" fontId="3" fillId="0" borderId="10" xfId="58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3" fillId="0" borderId="10" xfId="58" applyNumberFormat="1" applyFont="1" applyFill="1" applyBorder="1" applyAlignment="1">
      <alignment horizontal="left"/>
    </xf>
    <xf numFmtId="173" fontId="3" fillId="0" borderId="19" xfId="58" applyNumberFormat="1" applyFont="1" applyFill="1" applyBorder="1" applyAlignment="1">
      <alignment horizontal="left"/>
    </xf>
    <xf numFmtId="173" fontId="1" fillId="0" borderId="19" xfId="0" applyNumberFormat="1" applyFont="1" applyFill="1" applyBorder="1" applyAlignment="1">
      <alignment/>
    </xf>
    <xf numFmtId="173" fontId="3" fillId="0" borderId="10" xfId="58" applyNumberFormat="1" applyFont="1" applyFill="1" applyBorder="1" applyAlignment="1">
      <alignment horizontal="left"/>
    </xf>
    <xf numFmtId="173" fontId="3" fillId="0" borderId="19" xfId="58" applyNumberFormat="1" applyFont="1" applyFill="1" applyBorder="1" applyAlignment="1">
      <alignment horizontal="left"/>
    </xf>
    <xf numFmtId="173" fontId="3" fillId="0" borderId="19" xfId="58" applyNumberFormat="1" applyFont="1" applyFill="1" applyBorder="1" applyAlignment="1">
      <alignment/>
    </xf>
    <xf numFmtId="173" fontId="4" fillId="0" borderId="10" xfId="58" applyNumberFormat="1" applyFont="1" applyFill="1" applyBorder="1" applyAlignment="1">
      <alignment/>
    </xf>
    <xf numFmtId="173" fontId="4" fillId="0" borderId="19" xfId="58" applyNumberFormat="1" applyFont="1" applyFill="1" applyBorder="1" applyAlignment="1">
      <alignment/>
    </xf>
    <xf numFmtId="173" fontId="4" fillId="0" borderId="10" xfId="58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3" fillId="0" borderId="13" xfId="58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/>
    </xf>
    <xf numFmtId="173" fontId="1" fillId="0" borderId="10" xfId="58" applyNumberFormat="1" applyFont="1" applyFill="1" applyBorder="1" applyAlignment="1">
      <alignment/>
    </xf>
    <xf numFmtId="173" fontId="3" fillId="0" borderId="19" xfId="58" applyNumberFormat="1" applyFont="1" applyFill="1" applyBorder="1" applyAlignment="1">
      <alignment horizontal="center"/>
    </xf>
    <xf numFmtId="173" fontId="3" fillId="0" borderId="16" xfId="58" applyNumberFormat="1" applyFont="1" applyFill="1" applyBorder="1" applyAlignment="1">
      <alignment/>
    </xf>
    <xf numFmtId="173" fontId="3" fillId="0" borderId="13" xfId="58" applyNumberFormat="1" applyFont="1" applyFill="1" applyBorder="1" applyAlignment="1">
      <alignment/>
    </xf>
    <xf numFmtId="173" fontId="4" fillId="0" borderId="19" xfId="58" applyNumberFormat="1" applyFont="1" applyFill="1" applyBorder="1" applyAlignment="1">
      <alignment/>
    </xf>
    <xf numFmtId="173" fontId="3" fillId="0" borderId="20" xfId="58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173" fontId="1" fillId="0" borderId="19" xfId="58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3" fontId="3" fillId="0" borderId="21" xfId="58" applyNumberFormat="1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173" fontId="3" fillId="0" borderId="21" xfId="58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73" fontId="4" fillId="0" borderId="21" xfId="58" applyNumberFormat="1" applyFont="1" applyFill="1" applyBorder="1" applyAlignment="1">
      <alignment/>
    </xf>
    <xf numFmtId="173" fontId="3" fillId="0" borderId="21" xfId="58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73" fontId="3" fillId="0" borderId="23" xfId="58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73" fontId="3" fillId="0" borderId="24" xfId="58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/>
    </xf>
    <xf numFmtId="173" fontId="3" fillId="0" borderId="23" xfId="58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173" fontId="3" fillId="0" borderId="26" xfId="58" applyNumberFormat="1" applyFont="1" applyFill="1" applyBorder="1" applyAlignment="1">
      <alignment horizontal="left"/>
    </xf>
    <xf numFmtId="173" fontId="1" fillId="0" borderId="21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8" xfId="0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3" fillId="0" borderId="21" xfId="58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/>
    </xf>
    <xf numFmtId="173" fontId="4" fillId="0" borderId="29" xfId="58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 horizontal="center"/>
    </xf>
    <xf numFmtId="173" fontId="4" fillId="0" borderId="27" xfId="58" applyNumberFormat="1" applyFont="1" applyFill="1" applyBorder="1" applyAlignment="1">
      <alignment/>
    </xf>
    <xf numFmtId="173" fontId="4" fillId="0" borderId="30" xfId="58" applyNumberFormat="1" applyFont="1" applyFill="1" applyBorder="1" applyAlignment="1">
      <alignment/>
    </xf>
    <xf numFmtId="173" fontId="3" fillId="0" borderId="13" xfId="58" applyNumberFormat="1" applyFont="1" applyFill="1" applyBorder="1" applyAlignment="1">
      <alignment horizontal="center"/>
    </xf>
    <xf numFmtId="173" fontId="3" fillId="0" borderId="20" xfId="58" applyNumberFormat="1" applyFont="1" applyFill="1" applyBorder="1" applyAlignment="1">
      <alignment horizontal="center"/>
    </xf>
    <xf numFmtId="173" fontId="1" fillId="0" borderId="26" xfId="0" applyNumberFormat="1" applyFont="1" applyFill="1" applyBorder="1" applyAlignment="1">
      <alignment/>
    </xf>
    <xf numFmtId="173" fontId="4" fillId="0" borderId="18" xfId="58" applyNumberFormat="1" applyFont="1" applyFill="1" applyBorder="1" applyAlignment="1">
      <alignment/>
    </xf>
    <xf numFmtId="173" fontId="3" fillId="0" borderId="10" xfId="58" applyNumberFormat="1" applyFont="1" applyFill="1" applyBorder="1" applyAlignment="1">
      <alignment horizontal="center"/>
    </xf>
    <xf numFmtId="173" fontId="1" fillId="0" borderId="21" xfId="58" applyNumberFormat="1" applyFont="1" applyFill="1" applyBorder="1" applyAlignment="1">
      <alignment/>
    </xf>
    <xf numFmtId="173" fontId="3" fillId="0" borderId="31" xfId="58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 horizontal="center"/>
    </xf>
    <xf numFmtId="173" fontId="3" fillId="0" borderId="13" xfId="58" applyNumberFormat="1" applyFont="1" applyFill="1" applyBorder="1" applyAlignment="1">
      <alignment horizontal="left"/>
    </xf>
    <xf numFmtId="173" fontId="3" fillId="0" borderId="23" xfId="58" applyNumberFormat="1" applyFont="1" applyFill="1" applyBorder="1" applyAlignment="1">
      <alignment horizontal="left"/>
    </xf>
    <xf numFmtId="173" fontId="3" fillId="0" borderId="20" xfId="58" applyNumberFormat="1" applyFont="1" applyFill="1" applyBorder="1" applyAlignment="1">
      <alignment horizontal="left"/>
    </xf>
    <xf numFmtId="173" fontId="3" fillId="0" borderId="25" xfId="58" applyNumberFormat="1" applyFont="1" applyFill="1" applyBorder="1" applyAlignment="1">
      <alignment horizontal="left"/>
    </xf>
    <xf numFmtId="173" fontId="3" fillId="0" borderId="22" xfId="58" applyNumberFormat="1" applyFont="1" applyFill="1" applyBorder="1" applyAlignment="1">
      <alignment horizontal="left"/>
    </xf>
    <xf numFmtId="173" fontId="3" fillId="0" borderId="32" xfId="58" applyNumberFormat="1" applyFont="1" applyFill="1" applyBorder="1" applyAlignment="1">
      <alignment horizontal="left"/>
    </xf>
    <xf numFmtId="173" fontId="4" fillId="0" borderId="21" xfId="58" applyNumberFormat="1" applyFont="1" applyFill="1" applyBorder="1" applyAlignment="1">
      <alignment/>
    </xf>
    <xf numFmtId="173" fontId="3" fillId="0" borderId="11" xfId="58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173" fontId="3" fillId="0" borderId="33" xfId="58" applyNumberFormat="1" applyFont="1" applyFill="1" applyBorder="1" applyAlignment="1">
      <alignment/>
    </xf>
    <xf numFmtId="173" fontId="3" fillId="0" borderId="22" xfId="58" applyNumberFormat="1" applyFont="1" applyFill="1" applyBorder="1" applyAlignment="1">
      <alignment/>
    </xf>
    <xf numFmtId="173" fontId="3" fillId="0" borderId="32" xfId="58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73" fontId="1" fillId="0" borderId="34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3" fontId="1" fillId="0" borderId="35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3" fontId="0" fillId="0" borderId="21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3" fillId="0" borderId="15" xfId="58" applyNumberFormat="1" applyFont="1" applyFill="1" applyBorder="1" applyAlignment="1">
      <alignment horizontal="left"/>
    </xf>
    <xf numFmtId="173" fontId="0" fillId="0" borderId="26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21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173" fontId="0" fillId="0" borderId="21" xfId="58" applyNumberFormat="1" applyFont="1" applyFill="1" applyBorder="1" applyAlignment="1">
      <alignment/>
    </xf>
    <xf numFmtId="173" fontId="0" fillId="0" borderId="10" xfId="58" applyNumberFormat="1" applyFont="1" applyFill="1" applyBorder="1" applyAlignment="1">
      <alignment/>
    </xf>
    <xf numFmtId="173" fontId="0" fillId="0" borderId="19" xfId="58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3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" sqref="F3"/>
    </sheetView>
  </sheetViews>
  <sheetFormatPr defaultColWidth="58.28125" defaultRowHeight="12.75"/>
  <cols>
    <col min="1" max="1" width="8.00390625" style="5" bestFit="1" customWidth="1"/>
    <col min="2" max="2" width="63.421875" style="23" customWidth="1"/>
    <col min="3" max="3" width="14.140625" style="5" bestFit="1" customWidth="1"/>
    <col min="4" max="4" width="13.421875" style="5" customWidth="1"/>
    <col min="5" max="5" width="14.140625" style="5" bestFit="1" customWidth="1"/>
    <col min="6" max="6" width="13.140625" style="5" bestFit="1" customWidth="1"/>
    <col min="7" max="7" width="13.57421875" style="5" bestFit="1" customWidth="1"/>
    <col min="8" max="8" width="13.140625" style="5" bestFit="1" customWidth="1"/>
    <col min="9" max="9" width="15.00390625" style="5" customWidth="1"/>
    <col min="10" max="10" width="13.140625" style="5" bestFit="1" customWidth="1"/>
    <col min="11" max="11" width="15.7109375" style="5" bestFit="1" customWidth="1"/>
    <col min="12" max="16384" width="58.28125" style="5" customWidth="1"/>
  </cols>
  <sheetData>
    <row r="1" spans="1:11" s="24" customFormat="1" ht="12.75">
      <c r="A1" s="5"/>
      <c r="B1" s="23"/>
      <c r="J1" s="171" t="s">
        <v>72</v>
      </c>
      <c r="K1" s="171"/>
    </row>
    <row r="2" spans="1:10" s="24" customFormat="1" ht="18">
      <c r="A2" s="133"/>
      <c r="B2" s="169" t="s">
        <v>70</v>
      </c>
      <c r="C2" s="27"/>
      <c r="D2" s="27"/>
      <c r="E2" s="27"/>
      <c r="F2" s="72"/>
      <c r="G2" s="27"/>
      <c r="H2" s="27"/>
      <c r="I2" s="27"/>
      <c r="J2" s="72"/>
    </row>
    <row r="3" spans="1:10" s="24" customFormat="1" ht="18">
      <c r="A3" s="133"/>
      <c r="B3" s="170" t="s">
        <v>48</v>
      </c>
      <c r="C3" s="27"/>
      <c r="D3" s="27"/>
      <c r="E3" s="27"/>
      <c r="F3" s="72"/>
      <c r="G3" s="27"/>
      <c r="H3" s="27"/>
      <c r="I3" s="27"/>
      <c r="J3" s="72"/>
    </row>
    <row r="4" spans="1:11" ht="12.75" customHeight="1" thickBot="1">
      <c r="A4" s="72" t="s">
        <v>0</v>
      </c>
      <c r="B4" s="73"/>
      <c r="C4" s="6"/>
      <c r="D4" s="6"/>
      <c r="E4" s="6"/>
      <c r="F4" s="6"/>
      <c r="G4" s="6"/>
      <c r="H4" s="6"/>
      <c r="I4" s="6"/>
      <c r="J4" s="6"/>
      <c r="K4" s="6"/>
    </row>
    <row r="5" spans="1:11" ht="14.25">
      <c r="A5" s="7" t="s">
        <v>7</v>
      </c>
      <c r="B5" s="7" t="s">
        <v>8</v>
      </c>
      <c r="C5" s="100" t="s">
        <v>63</v>
      </c>
      <c r="D5" s="7" t="s">
        <v>67</v>
      </c>
      <c r="E5" s="8" t="s">
        <v>1</v>
      </c>
      <c r="F5" s="7" t="s">
        <v>2</v>
      </c>
      <c r="G5" s="8" t="s">
        <v>4</v>
      </c>
      <c r="H5" s="7" t="s">
        <v>3</v>
      </c>
      <c r="I5" s="8" t="s">
        <v>5</v>
      </c>
      <c r="J5" s="7" t="s">
        <v>6</v>
      </c>
      <c r="K5" s="7" t="s">
        <v>9</v>
      </c>
    </row>
    <row r="6" spans="1:11" ht="15" thickBot="1">
      <c r="A6" s="32"/>
      <c r="B6" s="137" t="s">
        <v>10</v>
      </c>
      <c r="C6" s="166"/>
      <c r="D6" s="167"/>
      <c r="E6" s="168"/>
      <c r="F6" s="167"/>
      <c r="G6" s="168"/>
      <c r="H6" s="167"/>
      <c r="I6" s="168"/>
      <c r="J6" s="167"/>
      <c r="K6" s="167"/>
    </row>
    <row r="7" spans="1:11" ht="15" thickBot="1">
      <c r="A7" s="9">
        <v>1000000</v>
      </c>
      <c r="B7" s="74" t="s">
        <v>11</v>
      </c>
      <c r="C7" s="138">
        <f aca="true" t="shared" si="0" ref="C7:K7">SUM(C8+C17+C25+C27+C36+C41)</f>
        <v>536536095.8299999</v>
      </c>
      <c r="D7" s="139">
        <f t="shared" si="0"/>
        <v>68957809.96</v>
      </c>
      <c r="E7" s="139">
        <f t="shared" si="0"/>
        <v>70481920.33</v>
      </c>
      <c r="F7" s="140">
        <f t="shared" si="0"/>
        <v>54826290.68</v>
      </c>
      <c r="G7" s="140">
        <f t="shared" si="0"/>
        <v>12946577.190000001</v>
      </c>
      <c r="H7" s="140">
        <f t="shared" si="0"/>
        <v>11801785.040000001</v>
      </c>
      <c r="I7" s="140">
        <f t="shared" si="0"/>
        <v>3710702.5199999996</v>
      </c>
      <c r="J7" s="140">
        <f t="shared" si="0"/>
        <v>13524342.8</v>
      </c>
      <c r="K7" s="139">
        <f t="shared" si="0"/>
        <v>772785524.3499998</v>
      </c>
    </row>
    <row r="8" spans="1:11" ht="12.75">
      <c r="A8" s="10">
        <v>1010000</v>
      </c>
      <c r="B8" s="75" t="s">
        <v>12</v>
      </c>
      <c r="C8" s="101">
        <f aca="true" t="shared" si="1" ref="C8:J8">SUM(C9:C15)-C11</f>
        <v>299031403.55999994</v>
      </c>
      <c r="D8" s="36">
        <f t="shared" si="1"/>
        <v>66406075.81999999</v>
      </c>
      <c r="E8" s="36">
        <f t="shared" si="1"/>
        <v>18471648.759999998</v>
      </c>
      <c r="F8" s="37">
        <f t="shared" si="1"/>
        <v>5270192.99</v>
      </c>
      <c r="G8" s="37">
        <f t="shared" si="1"/>
        <v>1704361.4</v>
      </c>
      <c r="H8" s="37">
        <f t="shared" si="1"/>
        <v>3829694.5199999996</v>
      </c>
      <c r="I8" s="37">
        <f t="shared" si="1"/>
        <v>1083750.74</v>
      </c>
      <c r="J8" s="37">
        <f t="shared" si="1"/>
        <v>615299.77</v>
      </c>
      <c r="K8" s="38">
        <f aca="true" t="shared" si="2" ref="K8:K15">SUM(C8+D8+E8+F8+G8+H8+I8+J8)</f>
        <v>396412427.5599999</v>
      </c>
    </row>
    <row r="9" spans="1:11" ht="12.75">
      <c r="A9" s="4">
        <v>1010100</v>
      </c>
      <c r="B9" s="76" t="s">
        <v>13</v>
      </c>
      <c r="C9" s="78">
        <v>0</v>
      </c>
      <c r="D9" s="39">
        <v>0</v>
      </c>
      <c r="E9" s="39">
        <v>0</v>
      </c>
      <c r="F9" s="49">
        <v>0</v>
      </c>
      <c r="G9" s="45">
        <v>0</v>
      </c>
      <c r="H9" s="42">
        <v>0</v>
      </c>
      <c r="I9" s="42">
        <v>0</v>
      </c>
      <c r="J9" s="42">
        <v>0</v>
      </c>
      <c r="K9" s="38">
        <f t="shared" si="2"/>
        <v>0</v>
      </c>
    </row>
    <row r="10" spans="1:11" ht="12.75">
      <c r="A10" s="4">
        <v>1010200</v>
      </c>
      <c r="B10" s="77" t="s">
        <v>36</v>
      </c>
      <c r="C10" s="78">
        <f>283319384.73-3904857.26</f>
        <v>279414527.47</v>
      </c>
      <c r="D10" s="39">
        <f>57765825.91-48731.3</f>
        <v>57717094.61</v>
      </c>
      <c r="E10" s="39">
        <f>16942794.79-91689.33</f>
        <v>16851105.46</v>
      </c>
      <c r="F10" s="42">
        <v>4870672.52</v>
      </c>
      <c r="G10" s="42">
        <v>1480985.06</v>
      </c>
      <c r="H10" s="42">
        <v>3600461.22</v>
      </c>
      <c r="I10" s="42">
        <v>1083234.39</v>
      </c>
      <c r="J10" s="39">
        <v>496019.77</v>
      </c>
      <c r="K10" s="38">
        <f t="shared" si="2"/>
        <v>365514100.5</v>
      </c>
    </row>
    <row r="11" spans="1:11" ht="24">
      <c r="A11" s="31">
        <v>1010290</v>
      </c>
      <c r="B11" s="94" t="s">
        <v>42</v>
      </c>
      <c r="C11" s="143">
        <v>83513601.26</v>
      </c>
      <c r="D11" s="144">
        <v>12557802.28</v>
      </c>
      <c r="E11" s="144">
        <v>12629810.54</v>
      </c>
      <c r="F11" s="145">
        <v>4866904.57</v>
      </c>
      <c r="G11" s="145">
        <v>1480852.46</v>
      </c>
      <c r="H11" s="145">
        <v>3600461.88</v>
      </c>
      <c r="I11" s="145">
        <v>1083234.39</v>
      </c>
      <c r="J11" s="145">
        <v>496019.77</v>
      </c>
      <c r="K11" s="44">
        <f t="shared" si="2"/>
        <v>120228687.14999999</v>
      </c>
    </row>
    <row r="12" spans="1:11" ht="12.75">
      <c r="A12" s="4">
        <v>1010300</v>
      </c>
      <c r="B12" s="76" t="s">
        <v>14</v>
      </c>
      <c r="C12" s="109">
        <v>34.28</v>
      </c>
      <c r="D12" s="41">
        <v>0</v>
      </c>
      <c r="E12" s="41">
        <v>-2.11</v>
      </c>
      <c r="F12" s="45">
        <v>0</v>
      </c>
      <c r="G12" s="45">
        <v>9.69</v>
      </c>
      <c r="H12" s="45">
        <v>24.64</v>
      </c>
      <c r="I12" s="45">
        <v>516.35</v>
      </c>
      <c r="J12" s="45">
        <v>0</v>
      </c>
      <c r="K12" s="38">
        <f t="shared" si="2"/>
        <v>582.85</v>
      </c>
    </row>
    <row r="13" spans="1:11" ht="12.75">
      <c r="A13" s="4">
        <v>1010400</v>
      </c>
      <c r="B13" s="92" t="s">
        <v>41</v>
      </c>
      <c r="C13" s="109">
        <v>4234592.77</v>
      </c>
      <c r="D13" s="41">
        <v>85512</v>
      </c>
      <c r="E13" s="41">
        <v>1524822.9</v>
      </c>
      <c r="F13" s="45">
        <v>399520.47</v>
      </c>
      <c r="G13" s="45">
        <v>222486.15</v>
      </c>
      <c r="H13" s="45">
        <v>229208.66</v>
      </c>
      <c r="I13" s="45">
        <v>0</v>
      </c>
      <c r="J13" s="45">
        <v>119280</v>
      </c>
      <c r="K13" s="38">
        <f t="shared" si="2"/>
        <v>6815422.95</v>
      </c>
    </row>
    <row r="14" spans="1:11" ht="24">
      <c r="A14" s="4">
        <v>1010600</v>
      </c>
      <c r="B14" s="69" t="s">
        <v>61</v>
      </c>
      <c r="C14" s="109">
        <v>3904857.26</v>
      </c>
      <c r="D14" s="41">
        <v>48731.3</v>
      </c>
      <c r="E14" s="41">
        <v>91689.33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38">
        <f t="shared" si="2"/>
        <v>4045277.8899999997</v>
      </c>
    </row>
    <row r="15" spans="1:11" ht="12.75">
      <c r="A15" s="4">
        <v>1010700</v>
      </c>
      <c r="B15" s="76" t="s">
        <v>15</v>
      </c>
      <c r="C15" s="78">
        <v>11477391.78</v>
      </c>
      <c r="D15" s="39">
        <v>8554737.91</v>
      </c>
      <c r="E15" s="39">
        <v>4033.18</v>
      </c>
      <c r="F15" s="42">
        <v>0</v>
      </c>
      <c r="G15" s="45">
        <v>880.5</v>
      </c>
      <c r="H15" s="42">
        <v>0</v>
      </c>
      <c r="I15" s="42">
        <v>0</v>
      </c>
      <c r="J15" s="45">
        <v>0</v>
      </c>
      <c r="K15" s="38">
        <f t="shared" si="2"/>
        <v>20037043.369999997</v>
      </c>
    </row>
    <row r="16" spans="1:11" ht="12.75">
      <c r="A16" s="146"/>
      <c r="B16" s="76"/>
      <c r="C16" s="78"/>
      <c r="D16" s="39"/>
      <c r="E16" s="39"/>
      <c r="F16" s="42"/>
      <c r="G16" s="42"/>
      <c r="H16" s="42"/>
      <c r="I16" s="42"/>
      <c r="J16" s="42"/>
      <c r="K16" s="38"/>
    </row>
    <row r="17" spans="1:11" ht="12.75">
      <c r="A17" s="4">
        <v>1020000</v>
      </c>
      <c r="B17" s="4" t="s">
        <v>43</v>
      </c>
      <c r="C17" s="147">
        <f aca="true" t="shared" si="3" ref="C17:J17">SUM(C18:C23)</f>
        <v>67524601.02</v>
      </c>
      <c r="D17" s="47">
        <f t="shared" si="3"/>
        <v>228229.41</v>
      </c>
      <c r="E17" s="47">
        <f t="shared" si="3"/>
        <v>7713639.7700000005</v>
      </c>
      <c r="F17" s="48">
        <f t="shared" si="3"/>
        <v>22209806.99</v>
      </c>
      <c r="G17" s="48">
        <f t="shared" si="3"/>
        <v>1375047.6500000001</v>
      </c>
      <c r="H17" s="48">
        <f t="shared" si="3"/>
        <v>1357407.2</v>
      </c>
      <c r="I17" s="48">
        <f t="shared" si="3"/>
        <v>35376</v>
      </c>
      <c r="J17" s="48">
        <f t="shared" si="3"/>
        <v>3424655.94</v>
      </c>
      <c r="K17" s="38">
        <f aca="true" t="shared" si="4" ref="K17:K23">SUM(C17+D17+E17+F17+G17+H17+I17+J17)</f>
        <v>103868763.97999999</v>
      </c>
    </row>
    <row r="18" spans="1:11" ht="12.75">
      <c r="A18" s="4">
        <v>1020100</v>
      </c>
      <c r="B18" s="77" t="s">
        <v>47</v>
      </c>
      <c r="C18" s="87">
        <v>0</v>
      </c>
      <c r="D18" s="47">
        <v>0</v>
      </c>
      <c r="E18" s="40">
        <v>0.05</v>
      </c>
      <c r="F18" s="49">
        <v>0</v>
      </c>
      <c r="G18" s="49">
        <v>203.17</v>
      </c>
      <c r="H18" s="42">
        <v>0</v>
      </c>
      <c r="I18" s="42">
        <v>0</v>
      </c>
      <c r="J18" s="42">
        <v>0</v>
      </c>
      <c r="K18" s="38">
        <f t="shared" si="4"/>
        <v>203.22</v>
      </c>
    </row>
    <row r="19" spans="1:11" ht="12.75">
      <c r="A19" s="4">
        <v>1020200</v>
      </c>
      <c r="B19" s="77" t="s">
        <v>37</v>
      </c>
      <c r="C19" s="78">
        <v>14820900</v>
      </c>
      <c r="D19" s="39">
        <v>0</v>
      </c>
      <c r="E19" s="43">
        <v>5853177.98</v>
      </c>
      <c r="F19" s="52">
        <v>189913.26</v>
      </c>
      <c r="G19" s="52">
        <v>659471.78</v>
      </c>
      <c r="H19" s="49">
        <v>200085.68</v>
      </c>
      <c r="I19" s="42">
        <v>0</v>
      </c>
      <c r="J19" s="42">
        <v>76291.14</v>
      </c>
      <c r="K19" s="38">
        <f t="shared" si="4"/>
        <v>21799839.840000004</v>
      </c>
    </row>
    <row r="20" spans="1:11" ht="12.75">
      <c r="A20" s="4">
        <v>1020300</v>
      </c>
      <c r="B20" s="76" t="s">
        <v>60</v>
      </c>
      <c r="C20" s="78">
        <v>48738330.95</v>
      </c>
      <c r="D20" s="39">
        <v>0</v>
      </c>
      <c r="E20" s="39">
        <v>1680133.79</v>
      </c>
      <c r="F20" s="42">
        <v>21618246.93</v>
      </c>
      <c r="G20" s="42">
        <v>618986.27</v>
      </c>
      <c r="H20" s="42">
        <v>0</v>
      </c>
      <c r="I20" s="42">
        <v>0</v>
      </c>
      <c r="J20" s="42">
        <v>3306556.8</v>
      </c>
      <c r="K20" s="38">
        <f t="shared" si="4"/>
        <v>75962254.74</v>
      </c>
    </row>
    <row r="21" spans="1:11" ht="12.75">
      <c r="A21" s="4">
        <v>1020400</v>
      </c>
      <c r="B21" s="11" t="s">
        <v>62</v>
      </c>
      <c r="C21" s="78">
        <v>1564760.01</v>
      </c>
      <c r="D21" s="39">
        <v>0</v>
      </c>
      <c r="E21" s="39">
        <v>0</v>
      </c>
      <c r="F21" s="42">
        <v>94838.4</v>
      </c>
      <c r="G21" s="42">
        <v>25068.28</v>
      </c>
      <c r="H21" s="42">
        <v>1069381.52</v>
      </c>
      <c r="I21" s="42">
        <v>0</v>
      </c>
      <c r="J21" s="42">
        <v>0</v>
      </c>
      <c r="K21" s="38">
        <f t="shared" si="4"/>
        <v>2754048.21</v>
      </c>
    </row>
    <row r="22" spans="1:11" ht="12.75">
      <c r="A22" s="4">
        <v>1020500</v>
      </c>
      <c r="B22" s="76" t="s">
        <v>16</v>
      </c>
      <c r="C22" s="78">
        <v>2400610.06</v>
      </c>
      <c r="D22" s="39">
        <v>228229.41</v>
      </c>
      <c r="E22" s="39">
        <v>180327.95</v>
      </c>
      <c r="F22" s="42">
        <v>306808.4</v>
      </c>
      <c r="G22" s="42">
        <v>71318.15</v>
      </c>
      <c r="H22" s="42">
        <v>87940</v>
      </c>
      <c r="I22" s="42">
        <v>35376</v>
      </c>
      <c r="J22" s="49">
        <v>41808</v>
      </c>
      <c r="K22" s="38">
        <f t="shared" si="4"/>
        <v>3352417.97</v>
      </c>
    </row>
    <row r="23" spans="1:11" ht="23.25" customHeight="1">
      <c r="A23" s="70">
        <v>1020800</v>
      </c>
      <c r="B23" s="79" t="s">
        <v>52</v>
      </c>
      <c r="C23" s="102"/>
      <c r="D23" s="40"/>
      <c r="E23" s="39"/>
      <c r="F23" s="42"/>
      <c r="G23" s="42"/>
      <c r="H23" s="42"/>
      <c r="I23" s="42"/>
      <c r="J23" s="42"/>
      <c r="K23" s="38">
        <f t="shared" si="4"/>
        <v>0</v>
      </c>
    </row>
    <row r="24" spans="1:11" ht="12.75">
      <c r="A24" s="146"/>
      <c r="B24" s="76"/>
      <c r="C24" s="78"/>
      <c r="D24" s="39"/>
      <c r="E24" s="39"/>
      <c r="F24" s="42"/>
      <c r="G24" s="42"/>
      <c r="H24" s="42"/>
      <c r="I24" s="42"/>
      <c r="J24" s="42"/>
      <c r="K24" s="38"/>
    </row>
    <row r="25" spans="1:11" ht="12.75">
      <c r="A25" s="1">
        <v>1040000</v>
      </c>
      <c r="B25" s="1" t="s">
        <v>17</v>
      </c>
      <c r="C25" s="102">
        <v>0</v>
      </c>
      <c r="D25" s="40">
        <v>0</v>
      </c>
      <c r="E25" s="40">
        <v>0</v>
      </c>
      <c r="F25" s="51">
        <v>0</v>
      </c>
      <c r="G25" s="48">
        <v>0</v>
      </c>
      <c r="H25" s="51">
        <v>0</v>
      </c>
      <c r="I25" s="48">
        <v>0</v>
      </c>
      <c r="J25" s="51">
        <v>0</v>
      </c>
      <c r="K25" s="38">
        <f>SUM(C25+D25+E25+F25+G25+H25+I25+J25)</f>
        <v>0</v>
      </c>
    </row>
    <row r="26" spans="1:11" ht="12.75">
      <c r="A26" s="1"/>
      <c r="B26" s="1"/>
      <c r="C26" s="110"/>
      <c r="D26" s="50"/>
      <c r="E26" s="50"/>
      <c r="F26" s="51"/>
      <c r="G26" s="48"/>
      <c r="H26" s="51"/>
      <c r="I26" s="48"/>
      <c r="J26" s="51"/>
      <c r="K26" s="38"/>
    </row>
    <row r="27" spans="1:11" ht="12.75">
      <c r="A27" s="1">
        <v>1050000</v>
      </c>
      <c r="B27" s="1" t="s">
        <v>18</v>
      </c>
      <c r="C27" s="111">
        <v>6194688.66</v>
      </c>
      <c r="D27" s="108">
        <v>2148915.76</v>
      </c>
      <c r="E27" s="108">
        <v>1195503.91</v>
      </c>
      <c r="F27" s="108">
        <v>4090536.54</v>
      </c>
      <c r="G27" s="66">
        <v>215085.16</v>
      </c>
      <c r="H27" s="66">
        <v>937628.55</v>
      </c>
      <c r="I27" s="108">
        <v>1611084.73</v>
      </c>
      <c r="J27" s="66">
        <v>387409.72</v>
      </c>
      <c r="K27" s="38">
        <f aca="true" t="shared" si="5" ref="K27:K34">SUM(C27+D27+E27+F27+G27+H27+I27+J27)</f>
        <v>16780853.03</v>
      </c>
    </row>
    <row r="28" spans="1:11" ht="12.75">
      <c r="A28" s="1">
        <v>1050100</v>
      </c>
      <c r="B28" s="77" t="s">
        <v>19</v>
      </c>
      <c r="C28" s="78">
        <f aca="true" t="shared" si="6" ref="C28:J28">SUM(C29:C30)</f>
        <v>2045926.7699999998</v>
      </c>
      <c r="D28" s="39">
        <f t="shared" si="6"/>
        <v>18569.61</v>
      </c>
      <c r="E28" s="43">
        <f t="shared" si="6"/>
        <v>-6801.96</v>
      </c>
      <c r="F28" s="52">
        <f t="shared" si="6"/>
        <v>15914.74</v>
      </c>
      <c r="G28" s="42">
        <f t="shared" si="6"/>
        <v>901.55</v>
      </c>
      <c r="H28" s="52">
        <f t="shared" si="6"/>
        <v>950.67</v>
      </c>
      <c r="I28" s="52">
        <f t="shared" si="6"/>
        <v>19133.38</v>
      </c>
      <c r="J28" s="52">
        <f t="shared" si="6"/>
        <v>0</v>
      </c>
      <c r="K28" s="38">
        <f t="shared" si="5"/>
        <v>2094594.7599999998</v>
      </c>
    </row>
    <row r="29" spans="1:11" ht="12.75">
      <c r="A29" s="2">
        <v>1050101</v>
      </c>
      <c r="B29" s="81" t="s">
        <v>20</v>
      </c>
      <c r="C29" s="148">
        <v>107535.14</v>
      </c>
      <c r="D29" s="149">
        <v>0</v>
      </c>
      <c r="E29" s="149">
        <v>0</v>
      </c>
      <c r="F29" s="150">
        <v>-1739.28</v>
      </c>
      <c r="G29" s="150">
        <v>0</v>
      </c>
      <c r="H29" s="150">
        <v>0.41</v>
      </c>
      <c r="I29" s="150">
        <v>8663.1</v>
      </c>
      <c r="J29" s="150">
        <v>0</v>
      </c>
      <c r="K29" s="44">
        <f t="shared" si="5"/>
        <v>114459.37000000001</v>
      </c>
    </row>
    <row r="30" spans="1:11" ht="12.75">
      <c r="A30" s="2">
        <v>1050102</v>
      </c>
      <c r="B30" s="81" t="s">
        <v>21</v>
      </c>
      <c r="C30" s="143">
        <v>1938391.63</v>
      </c>
      <c r="D30" s="144">
        <v>18569.61</v>
      </c>
      <c r="E30" s="144">
        <v>-6801.96</v>
      </c>
      <c r="F30" s="145">
        <v>17654.02</v>
      </c>
      <c r="G30" s="145">
        <v>901.55</v>
      </c>
      <c r="H30" s="145">
        <v>950.26</v>
      </c>
      <c r="I30" s="145">
        <v>10470.28</v>
      </c>
      <c r="J30" s="145">
        <v>0</v>
      </c>
      <c r="K30" s="44">
        <f t="shared" si="5"/>
        <v>1980135.3900000001</v>
      </c>
    </row>
    <row r="31" spans="1:11" ht="24">
      <c r="A31" s="4">
        <v>1050200</v>
      </c>
      <c r="B31" s="82" t="s">
        <v>38</v>
      </c>
      <c r="C31" s="109">
        <v>3902630.71</v>
      </c>
      <c r="D31" s="41">
        <v>2130346.15</v>
      </c>
      <c r="E31" s="41">
        <v>1000519.25</v>
      </c>
      <c r="F31" s="45">
        <v>696773.2</v>
      </c>
      <c r="G31" s="45">
        <v>100614.24</v>
      </c>
      <c r="H31" s="45">
        <v>210334.34</v>
      </c>
      <c r="I31" s="45">
        <v>156372.73</v>
      </c>
      <c r="J31" s="45">
        <v>197026.99</v>
      </c>
      <c r="K31" s="38">
        <f t="shared" si="5"/>
        <v>8394617.61</v>
      </c>
    </row>
    <row r="32" spans="1:11" ht="36">
      <c r="A32" s="71">
        <v>1050400</v>
      </c>
      <c r="B32" s="83" t="s">
        <v>53</v>
      </c>
      <c r="C32" s="109">
        <v>0</v>
      </c>
      <c r="D32" s="41">
        <v>0</v>
      </c>
      <c r="E32" s="43">
        <v>137376.7</v>
      </c>
      <c r="F32" s="52">
        <v>1277329.57</v>
      </c>
      <c r="G32" s="45">
        <v>21173.49</v>
      </c>
      <c r="H32" s="52">
        <v>282115.88</v>
      </c>
      <c r="I32" s="52">
        <v>829888.92</v>
      </c>
      <c r="J32" s="42">
        <v>86035.87</v>
      </c>
      <c r="K32" s="38">
        <f t="shared" si="5"/>
        <v>2633920.43</v>
      </c>
    </row>
    <row r="33" spans="1:11" s="84" customFormat="1" ht="12.75">
      <c r="A33" s="4">
        <v>1051100</v>
      </c>
      <c r="B33" s="76" t="s">
        <v>40</v>
      </c>
      <c r="C33" s="109">
        <v>182664.83</v>
      </c>
      <c r="D33" s="41">
        <v>0</v>
      </c>
      <c r="E33" s="41">
        <v>13608.17</v>
      </c>
      <c r="F33" s="45">
        <v>79556.84</v>
      </c>
      <c r="G33" s="45">
        <v>67061.5</v>
      </c>
      <c r="H33" s="45">
        <v>124444.02</v>
      </c>
      <c r="I33" s="45">
        <v>105742.28</v>
      </c>
      <c r="J33" s="45">
        <v>49399.01</v>
      </c>
      <c r="K33" s="38">
        <f t="shared" si="5"/>
        <v>622476.65</v>
      </c>
    </row>
    <row r="34" spans="1:11" s="84" customFormat="1" ht="12.75">
      <c r="A34" s="4">
        <v>1051200</v>
      </c>
      <c r="B34" s="76" t="s">
        <v>49</v>
      </c>
      <c r="C34" s="109">
        <v>0</v>
      </c>
      <c r="D34" s="41">
        <v>0</v>
      </c>
      <c r="E34" s="41">
        <v>46032.01</v>
      </c>
      <c r="F34" s="45">
        <v>2007142.32</v>
      </c>
      <c r="G34" s="45">
        <v>11211.03</v>
      </c>
      <c r="H34" s="45">
        <v>306645.71</v>
      </c>
      <c r="I34" s="45">
        <v>487783.04</v>
      </c>
      <c r="J34" s="45">
        <v>52149.9</v>
      </c>
      <c r="K34" s="38">
        <f t="shared" si="5"/>
        <v>2910964.0100000002</v>
      </c>
    </row>
    <row r="35" spans="1:11" ht="12.75">
      <c r="A35" s="3"/>
      <c r="B35" s="85"/>
      <c r="C35" s="86"/>
      <c r="D35" s="53"/>
      <c r="E35" s="53"/>
      <c r="F35" s="54"/>
      <c r="G35" s="54"/>
      <c r="H35" s="54"/>
      <c r="I35" s="54"/>
      <c r="J35" s="54"/>
      <c r="K35" s="38"/>
    </row>
    <row r="36" spans="1:11" ht="12.75">
      <c r="A36" s="4">
        <v>1060000</v>
      </c>
      <c r="B36" s="4" t="s">
        <v>22</v>
      </c>
      <c r="C36" s="87">
        <f>SUM(C37)</f>
        <v>154772839.01999998</v>
      </c>
      <c r="D36" s="47">
        <f>SUM(D37)</f>
        <v>0</v>
      </c>
      <c r="E36" s="47">
        <f>SUM(E37)</f>
        <v>39228626.54000001</v>
      </c>
      <c r="F36" s="48">
        <f>SUM(F37)+35586.6</f>
        <v>19919915.900000002</v>
      </c>
      <c r="G36" s="48">
        <f>SUM(G37)</f>
        <v>7323074.32</v>
      </c>
      <c r="H36" s="51">
        <f>SUM(H37)</f>
        <v>3512562.12</v>
      </c>
      <c r="I36" s="51">
        <f>SUM(I37)</f>
        <v>0</v>
      </c>
      <c r="J36" s="48">
        <f>SUM(J37)</f>
        <v>8279998.7299999995</v>
      </c>
      <c r="K36" s="38">
        <f>SUM(C36+D36+E36+F36+G36+H36+I36+J36)</f>
        <v>233037016.63</v>
      </c>
    </row>
    <row r="37" spans="1:11" ht="12.75">
      <c r="A37" s="4">
        <v>1060100</v>
      </c>
      <c r="B37" s="76" t="s">
        <v>44</v>
      </c>
      <c r="C37" s="87">
        <f aca="true" t="shared" si="7" ref="C37:K37">SUM(C38:C39)</f>
        <v>154772839.01999998</v>
      </c>
      <c r="D37" s="47">
        <f t="shared" si="7"/>
        <v>0</v>
      </c>
      <c r="E37" s="47">
        <f t="shared" si="7"/>
        <v>39228626.54000001</v>
      </c>
      <c r="F37" s="48">
        <f t="shared" si="7"/>
        <v>19884329.3</v>
      </c>
      <c r="G37" s="48">
        <f t="shared" si="7"/>
        <v>7323074.32</v>
      </c>
      <c r="H37" s="51">
        <f t="shared" si="7"/>
        <v>3512562.12</v>
      </c>
      <c r="I37" s="51">
        <f t="shared" si="7"/>
        <v>0</v>
      </c>
      <c r="J37" s="48">
        <f t="shared" si="7"/>
        <v>8279998.7299999995</v>
      </c>
      <c r="K37" s="47">
        <f t="shared" si="7"/>
        <v>233001430.03</v>
      </c>
    </row>
    <row r="38" spans="1:11" ht="12.75">
      <c r="A38" s="3">
        <v>1060101</v>
      </c>
      <c r="B38" s="85" t="s">
        <v>23</v>
      </c>
      <c r="C38" s="143">
        <v>154330639.51</v>
      </c>
      <c r="D38" s="144">
        <v>0</v>
      </c>
      <c r="E38" s="144">
        <v>38973743.09</v>
      </c>
      <c r="F38" s="145">
        <v>17774910.21</v>
      </c>
      <c r="G38" s="145">
        <v>6678445.94</v>
      </c>
      <c r="H38" s="145">
        <v>3491057.42</v>
      </c>
      <c r="I38" s="145">
        <v>0</v>
      </c>
      <c r="J38" s="145">
        <v>8276119.06</v>
      </c>
      <c r="K38" s="44">
        <f>SUM(C38+D38+E38+F38+G38+H38+I38+J38)</f>
        <v>229524915.23</v>
      </c>
    </row>
    <row r="39" spans="1:11" ht="12.75">
      <c r="A39" s="3">
        <v>1060102</v>
      </c>
      <c r="B39" s="85" t="s">
        <v>45</v>
      </c>
      <c r="C39" s="143">
        <v>442199.51</v>
      </c>
      <c r="D39" s="144">
        <v>0</v>
      </c>
      <c r="E39" s="144">
        <v>254883.45</v>
      </c>
      <c r="F39" s="145">
        <v>2109419.09</v>
      </c>
      <c r="G39" s="145">
        <v>644628.38</v>
      </c>
      <c r="H39" s="145">
        <v>21504.7</v>
      </c>
      <c r="I39" s="145">
        <v>0</v>
      </c>
      <c r="J39" s="145">
        <v>3879.67</v>
      </c>
      <c r="K39" s="44">
        <f>SUM(C39+D39+E39+F39+G39+H39+I39+J39)</f>
        <v>3476514.8</v>
      </c>
    </row>
    <row r="40" spans="1:11" ht="12.75">
      <c r="A40" s="3"/>
      <c r="B40" s="85"/>
      <c r="C40" s="86"/>
      <c r="D40" s="53"/>
      <c r="E40" s="53"/>
      <c r="F40" s="54"/>
      <c r="G40" s="54"/>
      <c r="H40" s="54"/>
      <c r="I40" s="54"/>
      <c r="J40" s="54"/>
      <c r="K40" s="38"/>
    </row>
    <row r="41" spans="1:11" ht="12.75">
      <c r="A41" s="4">
        <v>1400000</v>
      </c>
      <c r="B41" s="4" t="s">
        <v>24</v>
      </c>
      <c r="C41" s="110">
        <f aca="true" t="shared" si="8" ref="C41:H41">SUM(C42)</f>
        <v>9012563.57</v>
      </c>
      <c r="D41" s="50">
        <f t="shared" si="8"/>
        <v>174588.97</v>
      </c>
      <c r="E41" s="56">
        <f t="shared" si="8"/>
        <v>3872501.35</v>
      </c>
      <c r="F41" s="57">
        <f t="shared" si="8"/>
        <v>3335838.26</v>
      </c>
      <c r="G41" s="57">
        <f t="shared" si="8"/>
        <v>2329008.66</v>
      </c>
      <c r="H41" s="57">
        <f t="shared" si="8"/>
        <v>2164492.65</v>
      </c>
      <c r="I41" s="57">
        <f>SUM(I42)+76.55</f>
        <v>980491.05</v>
      </c>
      <c r="J41" s="57">
        <f>SUM(J42)</f>
        <v>816978.64</v>
      </c>
      <c r="K41" s="38">
        <f>SUM(C41+D41+E41+F41+G41+H41+I41+J41)</f>
        <v>22686463.150000002</v>
      </c>
    </row>
    <row r="42" spans="1:11" ht="12.75">
      <c r="A42" s="2">
        <v>1400100</v>
      </c>
      <c r="B42" s="81" t="s">
        <v>46</v>
      </c>
      <c r="C42" s="86">
        <v>9012563.57</v>
      </c>
      <c r="D42" s="53">
        <v>174588.97</v>
      </c>
      <c r="E42" s="53">
        <v>3872501.35</v>
      </c>
      <c r="F42" s="67">
        <v>3335838.26</v>
      </c>
      <c r="G42" s="54">
        <v>2329008.66</v>
      </c>
      <c r="H42" s="54">
        <v>2164492.65</v>
      </c>
      <c r="I42" s="54">
        <v>980414.5</v>
      </c>
      <c r="J42" s="54">
        <v>816978.64</v>
      </c>
      <c r="K42" s="44">
        <f>SUM(C42+D42+E42+F42+G42+H42+I42+J42)</f>
        <v>22686386.6</v>
      </c>
    </row>
    <row r="43" spans="1:11" ht="13.5" thickBot="1">
      <c r="A43" s="104"/>
      <c r="B43" s="105"/>
      <c r="C43" s="112"/>
      <c r="D43" s="114"/>
      <c r="E43" s="114"/>
      <c r="F43" s="115"/>
      <c r="G43" s="115"/>
      <c r="H43" s="115"/>
      <c r="I43" s="115"/>
      <c r="J43" s="115"/>
      <c r="K43" s="113"/>
    </row>
    <row r="44" spans="1:11" ht="15" thickBot="1">
      <c r="A44" s="12">
        <v>2000000</v>
      </c>
      <c r="B44" s="88" t="s">
        <v>25</v>
      </c>
      <c r="C44" s="89">
        <f aca="true" t="shared" si="9" ref="C44:K44">C45+C53+C56+C58+C60+C62</f>
        <v>11108922.25</v>
      </c>
      <c r="D44" s="58">
        <f t="shared" si="9"/>
        <v>57645.69</v>
      </c>
      <c r="E44" s="58">
        <f t="shared" si="9"/>
        <v>3523856.55</v>
      </c>
      <c r="F44" s="117">
        <f t="shared" si="9"/>
        <v>2247752.79</v>
      </c>
      <c r="G44" s="117">
        <f t="shared" si="9"/>
        <v>1338727.98</v>
      </c>
      <c r="H44" s="117">
        <f t="shared" si="9"/>
        <v>1273053.06</v>
      </c>
      <c r="I44" s="117">
        <f t="shared" si="9"/>
        <v>557275.19</v>
      </c>
      <c r="J44" s="117">
        <f t="shared" si="9"/>
        <v>449814.53</v>
      </c>
      <c r="K44" s="116">
        <f t="shared" si="9"/>
        <v>20557048.04</v>
      </c>
    </row>
    <row r="45" spans="1:11" ht="25.5">
      <c r="A45" s="90">
        <v>2010000</v>
      </c>
      <c r="B45" s="91" t="s">
        <v>54</v>
      </c>
      <c r="C45" s="103">
        <v>5287232.06</v>
      </c>
      <c r="D45" s="56">
        <v>13784.53</v>
      </c>
      <c r="E45" s="56">
        <v>1114426.05</v>
      </c>
      <c r="F45" s="56">
        <v>217474.89</v>
      </c>
      <c r="G45" s="52">
        <v>173628.98</v>
      </c>
      <c r="H45" s="52">
        <v>145768.05</v>
      </c>
      <c r="I45" s="52">
        <v>68081.74</v>
      </c>
      <c r="J45" s="43">
        <v>15347</v>
      </c>
      <c r="K45" s="38">
        <f aca="true" t="shared" si="10" ref="K45:K51">SUM(C45+D45+E45+F45+G45+H45+I45+J45)</f>
        <v>7035743.3</v>
      </c>
    </row>
    <row r="46" spans="1:11" ht="24">
      <c r="A46" s="70">
        <v>2010200</v>
      </c>
      <c r="B46" s="92" t="s">
        <v>55</v>
      </c>
      <c r="C46" s="80">
        <v>1282650.66</v>
      </c>
      <c r="D46" s="43">
        <v>13784.53</v>
      </c>
      <c r="E46" s="43">
        <v>90698.13</v>
      </c>
      <c r="F46" s="42">
        <v>166016.89</v>
      </c>
      <c r="G46" s="49">
        <v>12477.81</v>
      </c>
      <c r="H46" s="49">
        <v>69425.33</v>
      </c>
      <c r="I46" s="49">
        <v>44425.16</v>
      </c>
      <c r="J46" s="52">
        <v>9183</v>
      </c>
      <c r="K46" s="38">
        <f t="shared" si="10"/>
        <v>1688661.51</v>
      </c>
    </row>
    <row r="47" spans="1:11" ht="24">
      <c r="A47" s="70">
        <v>2010300</v>
      </c>
      <c r="B47" s="92" t="s">
        <v>56</v>
      </c>
      <c r="C47" s="102">
        <v>43463.85</v>
      </c>
      <c r="D47" s="40">
        <v>0</v>
      </c>
      <c r="E47" s="40">
        <v>105058.5</v>
      </c>
      <c r="F47" s="49">
        <v>0</v>
      </c>
      <c r="G47" s="49">
        <v>0</v>
      </c>
      <c r="H47" s="42">
        <v>0</v>
      </c>
      <c r="I47" s="42">
        <v>0</v>
      </c>
      <c r="J47" s="42">
        <v>0</v>
      </c>
      <c r="K47" s="38">
        <f t="shared" si="10"/>
        <v>148522.35</v>
      </c>
    </row>
    <row r="48" spans="1:11" ht="12.75">
      <c r="A48" s="4">
        <v>2010400</v>
      </c>
      <c r="B48" s="76" t="s">
        <v>50</v>
      </c>
      <c r="C48" s="118">
        <v>160707.14</v>
      </c>
      <c r="D48" s="59">
        <v>0</v>
      </c>
      <c r="E48" s="40">
        <v>0</v>
      </c>
      <c r="F48" s="49">
        <v>0</v>
      </c>
      <c r="G48" s="49">
        <v>0</v>
      </c>
      <c r="H48" s="42">
        <v>0</v>
      </c>
      <c r="I48" s="42">
        <v>0</v>
      </c>
      <c r="J48" s="42">
        <v>0</v>
      </c>
      <c r="K48" s="38">
        <f t="shared" si="10"/>
        <v>160707.14</v>
      </c>
    </row>
    <row r="49" spans="1:11" ht="12.75">
      <c r="A49" s="4">
        <v>2010500</v>
      </c>
      <c r="B49" s="76" t="s">
        <v>51</v>
      </c>
      <c r="C49" s="102">
        <v>9996.26</v>
      </c>
      <c r="D49" s="40">
        <v>0</v>
      </c>
      <c r="E49" s="40">
        <v>15259.4</v>
      </c>
      <c r="F49" s="49">
        <v>0</v>
      </c>
      <c r="G49" s="49">
        <v>0</v>
      </c>
      <c r="H49" s="42">
        <v>-282.97</v>
      </c>
      <c r="I49" s="42">
        <v>1961.48</v>
      </c>
      <c r="J49" s="42">
        <v>0</v>
      </c>
      <c r="K49" s="38">
        <f t="shared" si="10"/>
        <v>26934.17</v>
      </c>
    </row>
    <row r="50" spans="1:11" ht="12.75">
      <c r="A50" s="1">
        <v>2010900</v>
      </c>
      <c r="B50" s="76" t="s">
        <v>26</v>
      </c>
      <c r="C50" s="102">
        <v>490732.68</v>
      </c>
      <c r="D50" s="40">
        <v>0</v>
      </c>
      <c r="E50" s="40">
        <v>864550.02</v>
      </c>
      <c r="F50" s="49">
        <v>0</v>
      </c>
      <c r="G50" s="49">
        <v>127651.17</v>
      </c>
      <c r="H50" s="42">
        <v>27702.29</v>
      </c>
      <c r="I50" s="49">
        <v>15665.1</v>
      </c>
      <c r="J50" s="49">
        <v>0</v>
      </c>
      <c r="K50" s="38">
        <f t="shared" si="10"/>
        <v>1526301.26</v>
      </c>
    </row>
    <row r="51" spans="1:11" ht="12.75">
      <c r="A51" s="1">
        <v>2011000</v>
      </c>
      <c r="B51" s="76" t="s">
        <v>27</v>
      </c>
      <c r="C51" s="102">
        <v>2901225.87</v>
      </c>
      <c r="D51" s="40">
        <v>0</v>
      </c>
      <c r="E51" s="39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38">
        <f t="shared" si="10"/>
        <v>2901225.87</v>
      </c>
    </row>
    <row r="52" spans="1:11" ht="12.75">
      <c r="A52" s="1"/>
      <c r="B52" s="76"/>
      <c r="C52" s="78"/>
      <c r="D52" s="39"/>
      <c r="E52" s="39"/>
      <c r="F52" s="42"/>
      <c r="G52" s="42"/>
      <c r="H52" s="42"/>
      <c r="I52" s="42"/>
      <c r="J52" s="42"/>
      <c r="K52" s="46"/>
    </row>
    <row r="53" spans="1:11" ht="25.5">
      <c r="A53" s="70">
        <v>2020000</v>
      </c>
      <c r="B53" s="91" t="s">
        <v>57</v>
      </c>
      <c r="C53" s="78">
        <v>249996.22</v>
      </c>
      <c r="D53" s="39">
        <v>0</v>
      </c>
      <c r="E53" s="40">
        <v>3131.55</v>
      </c>
      <c r="F53" s="42">
        <v>6814.02</v>
      </c>
      <c r="G53" s="42">
        <v>236.7</v>
      </c>
      <c r="H53" s="42">
        <v>137503.62</v>
      </c>
      <c r="I53" s="42">
        <v>6774.7</v>
      </c>
      <c r="J53" s="42">
        <v>0</v>
      </c>
      <c r="K53" s="38">
        <f>SUM(C53+D53+E53+F53+G53+H53+I53+J53)</f>
        <v>404456.81</v>
      </c>
    </row>
    <row r="54" spans="1:11" ht="24">
      <c r="A54" s="93">
        <v>2020100</v>
      </c>
      <c r="B54" s="94" t="s">
        <v>58</v>
      </c>
      <c r="C54" s="151"/>
      <c r="D54" s="152"/>
      <c r="E54" s="141"/>
      <c r="F54" s="153"/>
      <c r="G54" s="153"/>
      <c r="H54" s="153"/>
      <c r="I54" s="153"/>
      <c r="J54" s="119"/>
      <c r="K54" s="44">
        <f>SUM(C54+D54+E54+F54+G54+H54+I54+J54)</f>
        <v>0</v>
      </c>
    </row>
    <row r="55" spans="1:11" ht="12.75">
      <c r="A55" s="3"/>
      <c r="B55" s="85"/>
      <c r="C55" s="86"/>
      <c r="D55" s="53"/>
      <c r="E55" s="53"/>
      <c r="F55" s="54"/>
      <c r="G55" s="54"/>
      <c r="H55" s="54"/>
      <c r="I55" s="54"/>
      <c r="J55" s="54"/>
      <c r="K55" s="38">
        <f>SUM(C55+D55+E55+F55+G55+H55+I55+J55)</f>
        <v>0</v>
      </c>
    </row>
    <row r="56" spans="1:11" ht="12.75">
      <c r="A56" s="1">
        <v>2060000</v>
      </c>
      <c r="B56" s="1" t="s">
        <v>28</v>
      </c>
      <c r="C56" s="80">
        <v>1790163.38</v>
      </c>
      <c r="D56" s="43">
        <v>32760.45</v>
      </c>
      <c r="E56" s="43">
        <v>521450.15</v>
      </c>
      <c r="F56" s="52">
        <v>582962.72</v>
      </c>
      <c r="G56" s="52">
        <v>356461.97</v>
      </c>
      <c r="H56" s="52">
        <v>334286.46</v>
      </c>
      <c r="I56" s="52">
        <v>211660.95</v>
      </c>
      <c r="J56" s="52">
        <v>166837.94</v>
      </c>
      <c r="K56" s="38">
        <f>SUM(C56+D56+E56+F56+G56+H56+I56+J56)</f>
        <v>3996584.02</v>
      </c>
    </row>
    <row r="57" spans="1:11" ht="12.75">
      <c r="A57" s="146"/>
      <c r="B57" s="95"/>
      <c r="C57" s="154"/>
      <c r="D57" s="155"/>
      <c r="E57" s="155"/>
      <c r="F57" s="156"/>
      <c r="G57" s="156"/>
      <c r="H57" s="156"/>
      <c r="I57" s="156"/>
      <c r="J57" s="156"/>
      <c r="K57" s="38"/>
    </row>
    <row r="58" spans="1:11" ht="12.75">
      <c r="A58" s="1">
        <v>2070000</v>
      </c>
      <c r="B58" s="1" t="s">
        <v>29</v>
      </c>
      <c r="C58" s="80">
        <v>3781530.59</v>
      </c>
      <c r="D58" s="43">
        <v>11100.71</v>
      </c>
      <c r="E58" s="43">
        <v>1884848.8</v>
      </c>
      <c r="F58" s="52">
        <v>1440501.16</v>
      </c>
      <c r="G58" s="52">
        <v>808400.33</v>
      </c>
      <c r="H58" s="52">
        <v>655494.93</v>
      </c>
      <c r="I58" s="52">
        <v>270757.8</v>
      </c>
      <c r="J58" s="52">
        <v>267629.59</v>
      </c>
      <c r="K58" s="38">
        <f>SUM(C58+D58+E58+F58+G58+H58+I58+J58)</f>
        <v>9120263.91</v>
      </c>
    </row>
    <row r="59" spans="1:11" ht="12.75">
      <c r="A59" s="146"/>
      <c r="B59" s="95"/>
      <c r="C59" s="154"/>
      <c r="D59" s="155"/>
      <c r="E59" s="155"/>
      <c r="F59" s="156"/>
      <c r="G59" s="156"/>
      <c r="H59" s="156"/>
      <c r="I59" s="156"/>
      <c r="J59" s="156"/>
      <c r="K59" s="38"/>
    </row>
    <row r="60" spans="1:11" ht="12.75">
      <c r="A60" s="4">
        <v>2080000</v>
      </c>
      <c r="B60" s="4" t="s">
        <v>30</v>
      </c>
      <c r="C60" s="121">
        <v>0</v>
      </c>
      <c r="D60" s="60">
        <v>0</v>
      </c>
      <c r="E60" s="120">
        <v>0</v>
      </c>
      <c r="F60" s="68">
        <v>0</v>
      </c>
      <c r="G60" s="68">
        <v>0</v>
      </c>
      <c r="H60" s="61">
        <v>0</v>
      </c>
      <c r="I60" s="61">
        <v>0</v>
      </c>
      <c r="J60" s="61">
        <v>0</v>
      </c>
      <c r="K60" s="38">
        <f>SUM(C60+D60+E60+F60+G60+H60+I60+J60)</f>
        <v>0</v>
      </c>
    </row>
    <row r="61" spans="1:11" ht="12.75">
      <c r="A61" s="146"/>
      <c r="B61" s="95"/>
      <c r="C61" s="154"/>
      <c r="D61" s="155"/>
      <c r="E61" s="155"/>
      <c r="F61" s="156"/>
      <c r="G61" s="156"/>
      <c r="H61" s="156"/>
      <c r="I61" s="156"/>
      <c r="J61" s="156"/>
      <c r="K61" s="38"/>
    </row>
    <row r="62" spans="1:11" ht="12.75">
      <c r="A62" s="4">
        <v>2090000</v>
      </c>
      <c r="B62" s="4" t="s">
        <v>31</v>
      </c>
      <c r="C62" s="78">
        <v>0</v>
      </c>
      <c r="D62" s="39">
        <v>0</v>
      </c>
      <c r="E62" s="39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38">
        <f>SUM(C62+D62+E62+F62+G62+H62+I62+J62)</f>
        <v>0</v>
      </c>
    </row>
    <row r="63" spans="1:11" ht="13.5" thickBot="1">
      <c r="A63" s="13"/>
      <c r="B63" s="13"/>
      <c r="C63" s="96"/>
      <c r="D63" s="62"/>
      <c r="E63" s="62"/>
      <c r="F63" s="122"/>
      <c r="G63" s="122"/>
      <c r="H63" s="122"/>
      <c r="I63" s="122"/>
      <c r="J63" s="122"/>
      <c r="K63" s="123"/>
    </row>
    <row r="64" spans="1:11" ht="15" thickBot="1">
      <c r="A64" s="12">
        <v>3000000</v>
      </c>
      <c r="B64" s="88" t="s">
        <v>64</v>
      </c>
      <c r="C64" s="125">
        <f aca="true" t="shared" si="11" ref="C64:K64">SUM(C65)</f>
        <v>2651390</v>
      </c>
      <c r="D64" s="124">
        <f t="shared" si="11"/>
        <v>0</v>
      </c>
      <c r="E64" s="124">
        <f t="shared" si="11"/>
        <v>0</v>
      </c>
      <c r="F64" s="126">
        <f t="shared" si="11"/>
        <v>0</v>
      </c>
      <c r="G64" s="126">
        <f t="shared" si="11"/>
        <v>0</v>
      </c>
      <c r="H64" s="126">
        <f t="shared" si="11"/>
        <v>0</v>
      </c>
      <c r="I64" s="126">
        <f t="shared" si="11"/>
        <v>0</v>
      </c>
      <c r="J64" s="126">
        <f t="shared" si="11"/>
        <v>0</v>
      </c>
      <c r="K64" s="124">
        <f t="shared" si="11"/>
        <v>2651390</v>
      </c>
    </row>
    <row r="65" spans="1:11" ht="12.75">
      <c r="A65" s="106">
        <v>3010000</v>
      </c>
      <c r="B65" s="107" t="s">
        <v>65</v>
      </c>
      <c r="C65" s="127">
        <v>2651390</v>
      </c>
      <c r="D65" s="131">
        <v>0</v>
      </c>
      <c r="E65" s="128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38">
        <f>SUM(C65+D65+E65+F65+G65+H65+I65+J65)</f>
        <v>2651390</v>
      </c>
    </row>
    <row r="66" spans="1:11" ht="13.5" thickBot="1">
      <c r="A66" s="13"/>
      <c r="B66" s="13"/>
      <c r="C66" s="96"/>
      <c r="D66" s="62"/>
      <c r="E66" s="62"/>
      <c r="F66" s="122"/>
      <c r="G66" s="122"/>
      <c r="H66" s="122"/>
      <c r="I66" s="122"/>
      <c r="J66" s="122"/>
      <c r="K66" s="123"/>
    </row>
    <row r="67" spans="1:11" ht="15" thickBot="1">
      <c r="A67" s="12">
        <v>4000000</v>
      </c>
      <c r="B67" s="88" t="s">
        <v>32</v>
      </c>
      <c r="C67" s="99">
        <f aca="true" t="shared" si="12" ref="C67:K67">SUM(C68+C71+C73+C75+C77)</f>
        <v>96518383.67999999</v>
      </c>
      <c r="D67" s="99">
        <f t="shared" si="12"/>
        <v>5927741.1899999995</v>
      </c>
      <c r="E67" s="99">
        <f t="shared" si="12"/>
        <v>9622492.8</v>
      </c>
      <c r="F67" s="99">
        <f t="shared" si="12"/>
        <v>21790568.029999997</v>
      </c>
      <c r="G67" s="99">
        <f t="shared" si="12"/>
        <v>3434281.53</v>
      </c>
      <c r="H67" s="99">
        <f t="shared" si="12"/>
        <v>5826215.17</v>
      </c>
      <c r="I67" s="99">
        <f t="shared" si="12"/>
        <v>3397299.34</v>
      </c>
      <c r="J67" s="99">
        <f t="shared" si="12"/>
        <v>1099067.98</v>
      </c>
      <c r="K67" s="63">
        <f t="shared" si="12"/>
        <v>147616049.72</v>
      </c>
    </row>
    <row r="68" spans="1:11" ht="12.75">
      <c r="A68" s="10">
        <v>4010000</v>
      </c>
      <c r="B68" s="10" t="s">
        <v>59</v>
      </c>
      <c r="C68" s="78">
        <v>69166127.34</v>
      </c>
      <c r="D68" s="39">
        <v>5258803.3</v>
      </c>
      <c r="E68" s="39">
        <v>8763225.51</v>
      </c>
      <c r="F68" s="42">
        <v>20613395.34</v>
      </c>
      <c r="G68" s="42">
        <v>2572178.32</v>
      </c>
      <c r="H68" s="42">
        <v>3182975.11</v>
      </c>
      <c r="I68" s="42">
        <v>915527.98</v>
      </c>
      <c r="J68" s="42">
        <v>650888.16</v>
      </c>
      <c r="K68" s="38">
        <f>SUM(C68+D68+E68+F68+G68+H68+I68+J68)</f>
        <v>111123121.06</v>
      </c>
    </row>
    <row r="69" spans="1:11" ht="12.75">
      <c r="A69" s="2">
        <v>4010104</v>
      </c>
      <c r="B69" s="81" t="s">
        <v>14</v>
      </c>
      <c r="C69" s="157">
        <v>33479846.55</v>
      </c>
      <c r="D69" s="158">
        <v>5023277.38</v>
      </c>
      <c r="E69" s="158">
        <v>5057420.85</v>
      </c>
      <c r="F69" s="159">
        <v>1940296.98</v>
      </c>
      <c r="G69" s="159">
        <v>595004.08</v>
      </c>
      <c r="H69" s="159">
        <v>1444322.86</v>
      </c>
      <c r="I69" s="159">
        <v>436612.25</v>
      </c>
      <c r="J69" s="159">
        <v>196213.47</v>
      </c>
      <c r="K69" s="44">
        <f>SUM(C69+D69+E69+F69+G69+H69+I69+J69)</f>
        <v>48172994.419999994</v>
      </c>
    </row>
    <row r="70" spans="1:11" ht="12.75">
      <c r="A70" s="2"/>
      <c r="B70" s="81"/>
      <c r="C70" s="130"/>
      <c r="D70" s="55"/>
      <c r="E70" s="55"/>
      <c r="F70" s="64"/>
      <c r="G70" s="64"/>
      <c r="H70" s="64"/>
      <c r="I70" s="64"/>
      <c r="J70" s="64"/>
      <c r="K70" s="38"/>
    </row>
    <row r="71" spans="1:11" ht="12.75">
      <c r="A71" s="4">
        <v>4020100</v>
      </c>
      <c r="B71" s="4" t="s">
        <v>39</v>
      </c>
      <c r="C71" s="78">
        <v>1504937.46</v>
      </c>
      <c r="D71" s="39">
        <v>668937.89</v>
      </c>
      <c r="E71" s="39">
        <v>601786.24</v>
      </c>
      <c r="F71" s="42">
        <v>654879.83</v>
      </c>
      <c r="G71" s="42">
        <v>187612.52</v>
      </c>
      <c r="H71" s="42">
        <v>517945.45</v>
      </c>
      <c r="I71" s="42">
        <v>204455.47</v>
      </c>
      <c r="J71" s="42">
        <v>99630.84</v>
      </c>
      <c r="K71" s="38">
        <f>SUM(C71+D71+E71+F71+G71+H71+I71+J71)</f>
        <v>4440185.7</v>
      </c>
    </row>
    <row r="72" spans="1:11" ht="12.75">
      <c r="A72" s="2"/>
      <c r="B72" s="76"/>
      <c r="C72" s="130"/>
      <c r="D72" s="55"/>
      <c r="E72" s="55"/>
      <c r="F72" s="64"/>
      <c r="G72" s="64"/>
      <c r="H72" s="64"/>
      <c r="I72" s="64"/>
      <c r="J72" s="64"/>
      <c r="K72" s="38"/>
    </row>
    <row r="73" spans="1:11" ht="12.75">
      <c r="A73" s="4">
        <v>4040000</v>
      </c>
      <c r="B73" s="4" t="s">
        <v>33</v>
      </c>
      <c r="C73" s="78">
        <v>25665063</v>
      </c>
      <c r="D73" s="39">
        <v>0</v>
      </c>
      <c r="E73" s="39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38">
        <f>SUM(C73+D73+E73+F73+G73+H73+I73+J73)</f>
        <v>25665063</v>
      </c>
    </row>
    <row r="74" spans="1:11" ht="12.75">
      <c r="A74" s="4"/>
      <c r="B74" s="4"/>
      <c r="C74" s="78"/>
      <c r="D74" s="39"/>
      <c r="E74" s="39"/>
      <c r="F74" s="42"/>
      <c r="G74" s="42"/>
      <c r="H74" s="42"/>
      <c r="I74" s="42"/>
      <c r="J74" s="42"/>
      <c r="K74" s="38"/>
    </row>
    <row r="75" spans="1:11" ht="38.25">
      <c r="A75" s="4">
        <v>4080000</v>
      </c>
      <c r="B75" s="33" t="s">
        <v>66</v>
      </c>
      <c r="C75" s="78">
        <v>182255.88</v>
      </c>
      <c r="D75" s="39">
        <v>0</v>
      </c>
      <c r="E75" s="39">
        <v>257481.05</v>
      </c>
      <c r="F75" s="42">
        <v>522292.86</v>
      </c>
      <c r="G75" s="42">
        <v>674490.69</v>
      </c>
      <c r="H75" s="42">
        <v>2125294.61</v>
      </c>
      <c r="I75" s="42">
        <v>2277315.89</v>
      </c>
      <c r="J75" s="42">
        <v>348548.98</v>
      </c>
      <c r="K75" s="38">
        <f>SUM(C75+D75+E75+F75+G75+H75+I75+J75)</f>
        <v>6387679.960000001</v>
      </c>
    </row>
    <row r="76" spans="1:11" ht="12.75">
      <c r="A76" s="4"/>
      <c r="B76" s="4"/>
      <c r="C76" s="78"/>
      <c r="D76" s="39"/>
      <c r="E76" s="39"/>
      <c r="F76" s="42"/>
      <c r="G76" s="42"/>
      <c r="H76" s="42"/>
      <c r="I76" s="42"/>
      <c r="J76" s="42"/>
      <c r="K76" s="46"/>
    </row>
    <row r="77" spans="1:11" ht="12.75">
      <c r="A77" s="142">
        <v>4090000</v>
      </c>
      <c r="B77" s="4" t="s">
        <v>68</v>
      </c>
      <c r="C77" s="78">
        <v>0</v>
      </c>
      <c r="D77" s="78">
        <v>0</v>
      </c>
      <c r="E77" s="39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6">
        <f>SUM(C77+D77+E77+F77+G77+H77+I77+J77)</f>
        <v>0</v>
      </c>
    </row>
    <row r="78" spans="1:11" ht="13.5" thickBot="1">
      <c r="A78" s="132"/>
      <c r="B78" s="132"/>
      <c r="C78" s="134"/>
      <c r="D78" s="135"/>
      <c r="E78" s="135"/>
      <c r="F78" s="136"/>
      <c r="G78" s="136"/>
      <c r="H78" s="136"/>
      <c r="I78" s="136"/>
      <c r="J78" s="136"/>
      <c r="K78" s="123"/>
    </row>
    <row r="79" spans="1:11" ht="29.25" thickBot="1">
      <c r="A79" s="34">
        <v>5000000</v>
      </c>
      <c r="B79" s="97" t="s">
        <v>34</v>
      </c>
      <c r="C79" s="99">
        <v>74575265.5</v>
      </c>
      <c r="D79" s="63">
        <v>860189.82</v>
      </c>
      <c r="E79" s="63">
        <v>20775580.71</v>
      </c>
      <c r="F79" s="65">
        <v>9233999.42</v>
      </c>
      <c r="G79" s="65">
        <v>3207108.27</v>
      </c>
      <c r="H79" s="65">
        <v>2437165.71</v>
      </c>
      <c r="I79" s="65">
        <v>7720462.05</v>
      </c>
      <c r="J79" s="65">
        <v>1180106.14</v>
      </c>
      <c r="K79" s="35">
        <f>SUM(C79+D79+E79+F79+G79+H79+I79+J79)</f>
        <v>119989877.61999999</v>
      </c>
    </row>
    <row r="80" spans="1:11" ht="15" thickBot="1">
      <c r="A80" s="14"/>
      <c r="B80" s="98" t="s">
        <v>35</v>
      </c>
      <c r="C80" s="99">
        <f aca="true" t="shared" si="13" ref="C80:K80">SUM(C7+C44+C64+C67+C79)</f>
        <v>721390057.2599999</v>
      </c>
      <c r="D80" s="63">
        <f t="shared" si="13"/>
        <v>75803386.65999998</v>
      </c>
      <c r="E80" s="63">
        <f t="shared" si="13"/>
        <v>104403850.38999999</v>
      </c>
      <c r="F80" s="65">
        <f t="shared" si="13"/>
        <v>88098610.92</v>
      </c>
      <c r="G80" s="65">
        <f t="shared" si="13"/>
        <v>20926694.970000003</v>
      </c>
      <c r="H80" s="65">
        <f t="shared" si="13"/>
        <v>21338218.980000004</v>
      </c>
      <c r="I80" s="65">
        <f t="shared" si="13"/>
        <v>15385739.099999998</v>
      </c>
      <c r="J80" s="65">
        <f t="shared" si="13"/>
        <v>16253331.450000001</v>
      </c>
      <c r="K80" s="63">
        <f t="shared" si="13"/>
        <v>1063599889.7299998</v>
      </c>
    </row>
    <row r="81" spans="1:4" ht="12.75">
      <c r="A81" s="160"/>
      <c r="B81" s="15"/>
      <c r="C81" s="160"/>
      <c r="D81" s="160"/>
    </row>
    <row r="82" spans="1:4" s="165" customFormat="1" ht="14.25">
      <c r="A82" s="162" t="s">
        <v>69</v>
      </c>
      <c r="B82" s="163"/>
      <c r="C82" s="164"/>
      <c r="D82" s="164"/>
    </row>
    <row r="83" spans="1:10" s="165" customFormat="1" ht="15.75" customHeight="1">
      <c r="A83" s="172" t="s">
        <v>71</v>
      </c>
      <c r="B83" s="172"/>
      <c r="C83" s="172"/>
      <c r="D83" s="172"/>
      <c r="E83" s="172"/>
      <c r="F83" s="172"/>
      <c r="G83" s="172"/>
      <c r="H83" s="172"/>
      <c r="I83" s="172"/>
      <c r="J83" s="172"/>
    </row>
    <row r="84" spans="1:10" ht="12.75" customHeight="1">
      <c r="A84" s="160"/>
      <c r="B84" s="15"/>
      <c r="C84" s="160"/>
      <c r="D84" s="160"/>
      <c r="E84" s="160"/>
      <c r="F84" s="160"/>
      <c r="G84" s="160"/>
      <c r="H84" s="160"/>
      <c r="I84" s="160"/>
      <c r="J84" s="160"/>
    </row>
    <row r="85" spans="1:4" ht="12.75">
      <c r="A85" s="160"/>
      <c r="B85" s="15"/>
      <c r="C85" s="160"/>
      <c r="D85" s="160"/>
    </row>
    <row r="86" spans="1:4" ht="12.75">
      <c r="A86" s="160"/>
      <c r="B86" s="15"/>
      <c r="C86" s="160"/>
      <c r="D86" s="160"/>
    </row>
    <row r="87" spans="1:4" ht="12.75">
      <c r="A87" s="160"/>
      <c r="B87" s="15"/>
      <c r="C87" s="160"/>
      <c r="D87" s="160"/>
    </row>
    <row r="88" spans="1:4" ht="12.75">
      <c r="A88" s="160"/>
      <c r="B88" s="15"/>
      <c r="C88" s="160"/>
      <c r="D88" s="160"/>
    </row>
    <row r="89" spans="1:4" ht="12.75" customHeight="1">
      <c r="A89" s="160"/>
      <c r="B89" s="15"/>
      <c r="C89" s="160"/>
      <c r="D89" s="160"/>
    </row>
    <row r="90" spans="1:4" ht="12.75" customHeight="1">
      <c r="A90" s="160"/>
      <c r="B90" s="15"/>
      <c r="C90" s="160"/>
      <c r="D90" s="160"/>
    </row>
    <row r="91" spans="1:4" ht="12.75" customHeight="1">
      <c r="A91" s="160"/>
      <c r="B91" s="15"/>
      <c r="C91" s="160"/>
      <c r="D91" s="160"/>
    </row>
    <row r="92" spans="1:4" ht="12.75" customHeight="1">
      <c r="A92" s="160"/>
      <c r="B92" s="15"/>
      <c r="C92" s="160"/>
      <c r="D92" s="160"/>
    </row>
    <row r="93" spans="1:4" ht="12.75" customHeight="1">
      <c r="A93" s="160"/>
      <c r="B93" s="15"/>
      <c r="C93" s="160"/>
      <c r="D93" s="160"/>
    </row>
    <row r="94" spans="1:4" ht="12.75" customHeight="1">
      <c r="A94" s="160"/>
      <c r="B94" s="15"/>
      <c r="C94" s="160"/>
      <c r="D94" s="160"/>
    </row>
    <row r="95" spans="1:4" ht="12.75" customHeight="1">
      <c r="A95" s="160"/>
      <c r="B95" s="15"/>
      <c r="C95" s="160"/>
      <c r="D95" s="160"/>
    </row>
    <row r="96" spans="1:4" ht="12.75" customHeight="1">
      <c r="A96" s="160"/>
      <c r="B96" s="15"/>
      <c r="C96" s="160"/>
      <c r="D96" s="160"/>
    </row>
    <row r="97" spans="1:4" ht="12.75" customHeight="1">
      <c r="A97" s="160"/>
      <c r="B97" s="16"/>
      <c r="C97" s="17"/>
      <c r="D97" s="17"/>
    </row>
    <row r="98" spans="1:4" ht="12.75" customHeight="1">
      <c r="A98" s="160"/>
      <c r="B98" s="15"/>
      <c r="C98" s="160"/>
      <c r="D98" s="160"/>
    </row>
    <row r="99" spans="1:4" ht="12.75" customHeight="1">
      <c r="A99" s="17"/>
      <c r="B99" s="16"/>
      <c r="C99" s="17"/>
      <c r="D99" s="17"/>
    </row>
    <row r="100" spans="1:4" ht="12.75" customHeight="1">
      <c r="A100" s="17"/>
      <c r="B100" s="18"/>
      <c r="C100" s="19"/>
      <c r="D100" s="19"/>
    </row>
    <row r="101" spans="1:4" ht="12.75" customHeight="1">
      <c r="A101" s="160"/>
      <c r="B101" s="15"/>
      <c r="C101" s="160"/>
      <c r="D101" s="160"/>
    </row>
    <row r="102" spans="1:4" ht="12.75" customHeight="1">
      <c r="A102" s="160"/>
      <c r="B102" s="15"/>
      <c r="C102" s="160"/>
      <c r="D102" s="160"/>
    </row>
    <row r="103" spans="1:4" ht="12.75" customHeight="1">
      <c r="A103" s="160"/>
      <c r="B103" s="15"/>
      <c r="C103" s="160"/>
      <c r="D103" s="160"/>
    </row>
    <row r="104" spans="1:4" ht="12.75" customHeight="1">
      <c r="A104" s="160"/>
      <c r="B104" s="15"/>
      <c r="C104" s="160"/>
      <c r="D104" s="160"/>
    </row>
    <row r="105" spans="1:4" ht="12.75" customHeight="1">
      <c r="A105" s="160"/>
      <c r="B105" s="15"/>
      <c r="C105" s="160"/>
      <c r="D105" s="160"/>
    </row>
    <row r="106" spans="1:4" ht="12.75" customHeight="1">
      <c r="A106" s="160"/>
      <c r="B106" s="15"/>
      <c r="C106" s="160"/>
      <c r="D106" s="160"/>
    </row>
    <row r="107" spans="1:4" ht="12.75" customHeight="1">
      <c r="A107" s="160"/>
      <c r="B107" s="15"/>
      <c r="C107" s="160"/>
      <c r="D107" s="160"/>
    </row>
    <row r="108" spans="1:4" ht="12.75" customHeight="1">
      <c r="A108" s="160"/>
      <c r="B108" s="15"/>
      <c r="C108" s="160"/>
      <c r="D108" s="160"/>
    </row>
    <row r="109" spans="1:4" ht="12.75" customHeight="1">
      <c r="A109" s="160"/>
      <c r="B109" s="15"/>
      <c r="C109" s="160"/>
      <c r="D109" s="160"/>
    </row>
    <row r="110" spans="1:4" ht="12.75" customHeight="1">
      <c r="A110" s="160"/>
      <c r="B110" s="15"/>
      <c r="C110" s="160"/>
      <c r="D110" s="160"/>
    </row>
    <row r="111" spans="1:4" ht="12.75" customHeight="1">
      <c r="A111" s="160"/>
      <c r="B111" s="15"/>
      <c r="C111" s="160"/>
      <c r="D111" s="160"/>
    </row>
    <row r="112" spans="1:4" ht="12.75" customHeight="1">
      <c r="A112" s="160"/>
      <c r="B112" s="15"/>
      <c r="C112" s="160"/>
      <c r="D112" s="160"/>
    </row>
    <row r="113" spans="1:4" ht="12.75" customHeight="1">
      <c r="A113" s="160"/>
      <c r="B113" s="15"/>
      <c r="C113" s="160"/>
      <c r="D113" s="160"/>
    </row>
    <row r="114" spans="1:4" ht="12.75" customHeight="1">
      <c r="A114" s="160"/>
      <c r="B114" s="15"/>
      <c r="C114" s="160"/>
      <c r="D114" s="160"/>
    </row>
    <row r="115" spans="1:4" ht="12.75" customHeight="1">
      <c r="A115" s="160"/>
      <c r="B115" s="15"/>
      <c r="C115" s="160"/>
      <c r="D115" s="160"/>
    </row>
    <row r="116" spans="1:4" ht="12.75" customHeight="1">
      <c r="A116" s="17"/>
      <c r="B116" s="16"/>
      <c r="C116" s="17"/>
      <c r="D116" s="17"/>
    </row>
    <row r="117" spans="1:4" ht="12.75" customHeight="1">
      <c r="A117" s="17"/>
      <c r="B117" s="16"/>
      <c r="C117" s="17"/>
      <c r="D117" s="17"/>
    </row>
    <row r="118" spans="1:4" ht="12.75" customHeight="1">
      <c r="A118" s="160"/>
      <c r="B118" s="15"/>
      <c r="C118" s="160"/>
      <c r="D118" s="160"/>
    </row>
    <row r="119" spans="1:4" ht="12.75" customHeight="1">
      <c r="A119" s="160"/>
      <c r="B119" s="15"/>
      <c r="C119" s="160"/>
      <c r="D119" s="160"/>
    </row>
    <row r="120" spans="1:4" ht="12.75" customHeight="1">
      <c r="A120" s="160"/>
      <c r="B120" s="15"/>
      <c r="C120" s="160"/>
      <c r="D120" s="160"/>
    </row>
    <row r="121" spans="1:4" ht="12.75" customHeight="1">
      <c r="A121" s="160"/>
      <c r="B121" s="15"/>
      <c r="C121" s="160"/>
      <c r="D121" s="160"/>
    </row>
    <row r="122" spans="1:4" ht="12.75" customHeight="1">
      <c r="A122" s="160"/>
      <c r="B122" s="15"/>
      <c r="C122" s="160"/>
      <c r="D122" s="160"/>
    </row>
    <row r="123" spans="1:4" ht="12.75" customHeight="1">
      <c r="A123" s="160"/>
      <c r="B123" s="15"/>
      <c r="C123" s="160"/>
      <c r="D123" s="160"/>
    </row>
    <row r="124" spans="1:4" ht="12.75" customHeight="1">
      <c r="A124" s="160"/>
      <c r="B124" s="15"/>
      <c r="C124" s="160"/>
      <c r="D124" s="160"/>
    </row>
    <row r="125" spans="1:4" ht="12.75" customHeight="1">
      <c r="A125" s="160"/>
      <c r="B125" s="15"/>
      <c r="C125" s="160"/>
      <c r="D125" s="160"/>
    </row>
    <row r="126" spans="1:4" ht="12.75" customHeight="1">
      <c r="A126" s="160"/>
      <c r="B126" s="15"/>
      <c r="C126" s="160"/>
      <c r="D126" s="160"/>
    </row>
    <row r="127" spans="1:4" ht="12.75" customHeight="1">
      <c r="A127" s="160"/>
      <c r="B127" s="15"/>
      <c r="C127" s="160"/>
      <c r="D127" s="160"/>
    </row>
    <row r="128" spans="1:4" ht="12.75" customHeight="1">
      <c r="A128" s="160"/>
      <c r="B128" s="15"/>
      <c r="C128" s="160"/>
      <c r="D128" s="160"/>
    </row>
    <row r="129" spans="1:4" ht="12.75" customHeight="1">
      <c r="A129" s="160"/>
      <c r="B129" s="15"/>
      <c r="C129" s="160"/>
      <c r="D129" s="160"/>
    </row>
    <row r="130" spans="1:4" ht="12.75" customHeight="1">
      <c r="A130" s="160"/>
      <c r="B130" s="15"/>
      <c r="C130" s="160"/>
      <c r="D130" s="160"/>
    </row>
    <row r="131" spans="1:4" ht="12.75" customHeight="1">
      <c r="A131" s="160"/>
      <c r="B131" s="15"/>
      <c r="C131" s="160"/>
      <c r="D131" s="160"/>
    </row>
    <row r="132" spans="1:4" ht="12.75" customHeight="1">
      <c r="A132" s="160"/>
      <c r="B132" s="15"/>
      <c r="C132" s="160"/>
      <c r="D132" s="160"/>
    </row>
    <row r="133" spans="1:4" ht="12.75" customHeight="1">
      <c r="A133" s="160"/>
      <c r="B133" s="15"/>
      <c r="C133" s="160"/>
      <c r="D133" s="160"/>
    </row>
    <row r="134" spans="1:4" ht="12.75" customHeight="1">
      <c r="A134" s="160"/>
      <c r="B134" s="15"/>
      <c r="C134" s="160"/>
      <c r="D134" s="160"/>
    </row>
    <row r="135" spans="1:4" ht="12.75" customHeight="1">
      <c r="A135" s="17"/>
      <c r="B135" s="16"/>
      <c r="C135" s="25"/>
      <c r="D135" s="25"/>
    </row>
    <row r="136" spans="1:4" ht="12.75" customHeight="1">
      <c r="A136" s="160"/>
      <c r="B136" s="15"/>
      <c r="C136" s="160"/>
      <c r="D136" s="160"/>
    </row>
    <row r="137" spans="1:4" ht="12.75" customHeight="1">
      <c r="A137" s="160"/>
      <c r="B137" s="15"/>
      <c r="C137" s="160"/>
      <c r="D137" s="160"/>
    </row>
    <row r="138" spans="1:4" ht="12.75" customHeight="1">
      <c r="A138" s="160"/>
      <c r="B138" s="15"/>
      <c r="C138" s="160"/>
      <c r="D138" s="160"/>
    </row>
    <row r="139" spans="1:4" ht="12.75" customHeight="1">
      <c r="A139" s="160"/>
      <c r="B139" s="15"/>
      <c r="C139" s="160"/>
      <c r="D139" s="160"/>
    </row>
    <row r="140" spans="1:4" ht="12.75" customHeight="1">
      <c r="A140" s="160"/>
      <c r="B140" s="15"/>
      <c r="C140" s="160"/>
      <c r="D140" s="160"/>
    </row>
    <row r="141" spans="1:4" ht="12.75" customHeight="1">
      <c r="A141" s="160"/>
      <c r="B141" s="15"/>
      <c r="C141" s="160"/>
      <c r="D141" s="160"/>
    </row>
    <row r="142" spans="1:4" ht="12.75" customHeight="1">
      <c r="A142" s="160"/>
      <c r="B142" s="15"/>
      <c r="C142" s="160"/>
      <c r="D142" s="160"/>
    </row>
    <row r="143" spans="1:4" ht="12.75" customHeight="1">
      <c r="A143" s="160"/>
      <c r="B143" s="15"/>
      <c r="C143" s="160"/>
      <c r="D143" s="160"/>
    </row>
    <row r="144" spans="1:4" ht="12.75" customHeight="1">
      <c r="A144" s="160"/>
      <c r="B144" s="15"/>
      <c r="C144" s="160"/>
      <c r="D144" s="160"/>
    </row>
    <row r="145" spans="1:4" ht="12.75" customHeight="1">
      <c r="A145" s="160"/>
      <c r="B145" s="15"/>
      <c r="C145" s="160"/>
      <c r="D145" s="160"/>
    </row>
    <row r="146" spans="1:4" ht="12.75" customHeight="1">
      <c r="A146" s="160"/>
      <c r="B146" s="15"/>
      <c r="C146" s="160"/>
      <c r="D146" s="160"/>
    </row>
    <row r="147" spans="1:4" ht="12.75" customHeight="1">
      <c r="A147" s="160"/>
      <c r="B147" s="15"/>
      <c r="C147" s="160"/>
      <c r="D147" s="160"/>
    </row>
    <row r="148" spans="1:4" ht="12.75" customHeight="1">
      <c r="A148" s="160"/>
      <c r="B148" s="15"/>
      <c r="C148" s="160"/>
      <c r="D148" s="160"/>
    </row>
    <row r="149" spans="1:4" ht="12.75" customHeight="1">
      <c r="A149" s="17"/>
      <c r="B149" s="16"/>
      <c r="C149" s="25"/>
      <c r="D149" s="25"/>
    </row>
    <row r="150" spans="1:4" ht="12.75" customHeight="1">
      <c r="A150" s="19"/>
      <c r="B150" s="18"/>
      <c r="C150" s="19"/>
      <c r="D150" s="19"/>
    </row>
    <row r="151" spans="1:4" ht="12.75" customHeight="1">
      <c r="A151" s="19"/>
      <c r="B151" s="18"/>
      <c r="C151" s="19"/>
      <c r="D151" s="19"/>
    </row>
    <row r="152" spans="1:4" ht="12.75" customHeight="1">
      <c r="A152" s="19"/>
      <c r="B152" s="18"/>
      <c r="C152" s="19"/>
      <c r="D152" s="19"/>
    </row>
    <row r="153" spans="1:4" ht="12.75" customHeight="1">
      <c r="A153" s="19"/>
      <c r="B153" s="18"/>
      <c r="C153" s="19"/>
      <c r="D153" s="19"/>
    </row>
    <row r="154" spans="1:4" ht="12.75" customHeight="1">
      <c r="A154" s="19"/>
      <c r="B154" s="18"/>
      <c r="C154" s="19"/>
      <c r="D154" s="19"/>
    </row>
    <row r="155" spans="1:4" ht="12.75" customHeight="1">
      <c r="A155" s="19"/>
      <c r="B155" s="18"/>
      <c r="C155" s="19"/>
      <c r="D155" s="19"/>
    </row>
    <row r="156" spans="1:4" ht="12.75" customHeight="1">
      <c r="A156" s="19"/>
      <c r="B156" s="18"/>
      <c r="C156" s="19"/>
      <c r="D156" s="19"/>
    </row>
    <row r="157" spans="1:4" ht="12.75" customHeight="1">
      <c r="A157" s="19"/>
      <c r="B157" s="18"/>
      <c r="C157" s="19"/>
      <c r="D157" s="19"/>
    </row>
    <row r="158" spans="1:4" ht="12.75" customHeight="1">
      <c r="A158" s="17"/>
      <c r="B158" s="16"/>
      <c r="C158" s="26"/>
      <c r="D158" s="26"/>
    </row>
    <row r="159" spans="1:4" ht="12.75" customHeight="1">
      <c r="A159" s="17"/>
      <c r="B159" s="16"/>
      <c r="C159" s="26"/>
      <c r="D159" s="26"/>
    </row>
    <row r="160" spans="1:4" ht="12.75" customHeight="1">
      <c r="A160" s="17"/>
      <c r="B160" s="16"/>
      <c r="C160" s="17"/>
      <c r="D160" s="17"/>
    </row>
    <row r="161" spans="1:4" ht="12.75" customHeight="1">
      <c r="A161" s="160"/>
      <c r="B161" s="15"/>
      <c r="C161" s="160"/>
      <c r="D161" s="160"/>
    </row>
    <row r="162" spans="1:4" ht="12.75" customHeight="1">
      <c r="A162" s="160"/>
      <c r="B162" s="15"/>
      <c r="C162" s="160"/>
      <c r="D162" s="160"/>
    </row>
    <row r="163" spans="1:4" ht="12.75" customHeight="1">
      <c r="A163" s="160"/>
      <c r="B163" s="15"/>
      <c r="C163" s="160"/>
      <c r="D163" s="160"/>
    </row>
    <row r="164" spans="1:4" ht="12.75" customHeight="1">
      <c r="A164" s="160"/>
      <c r="B164" s="15"/>
      <c r="C164" s="160"/>
      <c r="D164" s="160"/>
    </row>
    <row r="165" spans="1:4" ht="12.75" customHeight="1">
      <c r="A165" s="160"/>
      <c r="B165" s="15"/>
      <c r="C165" s="160"/>
      <c r="D165" s="160"/>
    </row>
    <row r="166" spans="1:4" ht="12.75" customHeight="1">
      <c r="A166" s="160"/>
      <c r="B166" s="15"/>
      <c r="C166" s="160"/>
      <c r="D166" s="160"/>
    </row>
    <row r="167" spans="1:4" ht="12.75" customHeight="1">
      <c r="A167" s="160"/>
      <c r="B167" s="15"/>
      <c r="C167" s="160"/>
      <c r="D167" s="160"/>
    </row>
    <row r="168" spans="1:4" ht="12.75" customHeight="1">
      <c r="A168" s="160"/>
      <c r="B168" s="15"/>
      <c r="C168" s="160"/>
      <c r="D168" s="160"/>
    </row>
    <row r="169" spans="1:4" ht="12.75" customHeight="1">
      <c r="A169" s="160"/>
      <c r="B169" s="15"/>
      <c r="C169" s="160"/>
      <c r="D169" s="160"/>
    </row>
    <row r="170" spans="1:4" ht="12.75" customHeight="1">
      <c r="A170" s="160"/>
      <c r="B170" s="15"/>
      <c r="C170" s="160"/>
      <c r="D170" s="160"/>
    </row>
    <row r="171" spans="1:4" ht="12.75" customHeight="1">
      <c r="A171" s="160"/>
      <c r="B171" s="15"/>
      <c r="C171" s="160"/>
      <c r="D171" s="160"/>
    </row>
    <row r="172" spans="1:4" ht="12.75" customHeight="1">
      <c r="A172" s="160"/>
      <c r="B172" s="15"/>
      <c r="C172" s="160"/>
      <c r="D172" s="160"/>
    </row>
    <row r="173" spans="1:4" ht="12.75" customHeight="1">
      <c r="A173" s="160"/>
      <c r="B173" s="15"/>
      <c r="C173" s="160"/>
      <c r="D173" s="160"/>
    </row>
    <row r="174" spans="1:4" ht="12.75" customHeight="1">
      <c r="A174" s="160"/>
      <c r="B174" s="15"/>
      <c r="C174" s="160"/>
      <c r="D174" s="160"/>
    </row>
    <row r="175" spans="1:4" ht="12.75" customHeight="1">
      <c r="A175" s="160"/>
      <c r="B175" s="15"/>
      <c r="C175" s="160"/>
      <c r="D175" s="160"/>
    </row>
    <row r="176" spans="1:4" ht="12.75" customHeight="1">
      <c r="A176" s="160"/>
      <c r="B176" s="15"/>
      <c r="C176" s="160"/>
      <c r="D176" s="160"/>
    </row>
    <row r="177" spans="1:4" ht="12.75" customHeight="1">
      <c r="A177" s="160"/>
      <c r="B177" s="15"/>
      <c r="C177" s="160"/>
      <c r="D177" s="160"/>
    </row>
    <row r="178" spans="1:4" ht="12.75" customHeight="1">
      <c r="A178" s="160"/>
      <c r="B178" s="15"/>
      <c r="C178" s="160"/>
      <c r="D178" s="160"/>
    </row>
    <row r="179" spans="1:4" ht="12.75" customHeight="1">
      <c r="A179" s="160"/>
      <c r="B179" s="15"/>
      <c r="C179" s="160"/>
      <c r="D179" s="160"/>
    </row>
    <row r="180" spans="1:4" ht="12.75" customHeight="1">
      <c r="A180" s="160"/>
      <c r="B180" s="15"/>
      <c r="C180" s="160"/>
      <c r="D180" s="160"/>
    </row>
    <row r="181" spans="1:4" ht="12.75" customHeight="1">
      <c r="A181" s="160"/>
      <c r="B181" s="15"/>
      <c r="C181" s="160"/>
      <c r="D181" s="160"/>
    </row>
    <row r="182" spans="1:4" ht="12.75" customHeight="1">
      <c r="A182" s="160"/>
      <c r="B182" s="15"/>
      <c r="C182" s="160"/>
      <c r="D182" s="160"/>
    </row>
    <row r="183" spans="1:4" ht="12.75" customHeight="1">
      <c r="A183" s="160"/>
      <c r="B183" s="15"/>
      <c r="C183" s="160"/>
      <c r="D183" s="160"/>
    </row>
    <row r="184" spans="1:4" ht="12.75" customHeight="1">
      <c r="A184" s="160"/>
      <c r="B184" s="15"/>
      <c r="C184" s="160"/>
      <c r="D184" s="160"/>
    </row>
    <row r="185" spans="1:4" ht="12.75" customHeight="1">
      <c r="A185" s="160"/>
      <c r="B185" s="15"/>
      <c r="C185" s="160"/>
      <c r="D185" s="160"/>
    </row>
    <row r="186" spans="1:4" ht="12.75" customHeight="1">
      <c r="A186" s="160"/>
      <c r="B186" s="15"/>
      <c r="C186" s="160"/>
      <c r="D186" s="160"/>
    </row>
    <row r="187" spans="1:4" ht="12.75" customHeight="1">
      <c r="A187" s="160"/>
      <c r="B187" s="15"/>
      <c r="C187" s="160"/>
      <c r="D187" s="160"/>
    </row>
    <row r="188" spans="1:4" ht="12.75" customHeight="1">
      <c r="A188" s="160"/>
      <c r="B188" s="15"/>
      <c r="C188" s="160"/>
      <c r="D188" s="160"/>
    </row>
    <row r="189" spans="1:4" ht="12.75" customHeight="1">
      <c r="A189" s="160"/>
      <c r="B189" s="15"/>
      <c r="C189" s="160"/>
      <c r="D189" s="160"/>
    </row>
    <row r="190" spans="1:4" ht="12.75" customHeight="1">
      <c r="A190" s="160"/>
      <c r="B190" s="15"/>
      <c r="C190" s="160"/>
      <c r="D190" s="160"/>
    </row>
    <row r="191" spans="1:4" ht="12.75" customHeight="1">
      <c r="A191" s="160"/>
      <c r="B191" s="15"/>
      <c r="C191" s="160"/>
      <c r="D191" s="160"/>
    </row>
    <row r="192" spans="1:4" ht="12.75" customHeight="1">
      <c r="A192" s="17"/>
      <c r="B192" s="16"/>
      <c r="C192" s="17"/>
      <c r="D192" s="17"/>
    </row>
    <row r="193" spans="1:4" ht="12.75" customHeight="1">
      <c r="A193" s="160"/>
      <c r="B193" s="15"/>
      <c r="C193" s="160"/>
      <c r="D193" s="160"/>
    </row>
    <row r="194" spans="1:4" ht="12.75" customHeight="1">
      <c r="A194" s="160"/>
      <c r="B194" s="15"/>
      <c r="C194" s="160"/>
      <c r="D194" s="160"/>
    </row>
    <row r="195" spans="1:4" ht="12.75" customHeight="1">
      <c r="A195" s="160"/>
      <c r="B195" s="15"/>
      <c r="C195" s="160"/>
      <c r="D195" s="160"/>
    </row>
    <row r="196" spans="1:4" ht="12.75" customHeight="1">
      <c r="A196" s="160"/>
      <c r="B196" s="15"/>
      <c r="C196" s="160"/>
      <c r="D196" s="160"/>
    </row>
    <row r="197" spans="1:4" ht="12.75" customHeight="1">
      <c r="A197" s="160"/>
      <c r="B197" s="15"/>
      <c r="C197" s="160"/>
      <c r="D197" s="160"/>
    </row>
    <row r="198" spans="1:4" ht="12.75" customHeight="1">
      <c r="A198" s="160"/>
      <c r="B198" s="15"/>
      <c r="C198" s="160"/>
      <c r="D198" s="160"/>
    </row>
    <row r="199" spans="1:4" ht="12.75" customHeight="1">
      <c r="A199" s="160"/>
      <c r="B199" s="15"/>
      <c r="C199" s="160"/>
      <c r="D199" s="160"/>
    </row>
    <row r="200" spans="1:4" ht="12.75" customHeight="1">
      <c r="A200" s="160"/>
      <c r="B200" s="15"/>
      <c r="C200" s="160"/>
      <c r="D200" s="160"/>
    </row>
    <row r="201" spans="1:4" ht="12.75" customHeight="1">
      <c r="A201" s="160"/>
      <c r="B201" s="15"/>
      <c r="C201" s="160"/>
      <c r="D201" s="160"/>
    </row>
    <row r="202" spans="1:4" ht="12.75" customHeight="1">
      <c r="A202" s="160"/>
      <c r="B202" s="15"/>
      <c r="C202" s="160"/>
      <c r="D202" s="160"/>
    </row>
    <row r="203" spans="1:4" ht="12.75" customHeight="1">
      <c r="A203" s="160"/>
      <c r="B203" s="15"/>
      <c r="C203" s="160"/>
      <c r="D203" s="160"/>
    </row>
    <row r="204" spans="1:4" ht="12.75" customHeight="1">
      <c r="A204" s="160"/>
      <c r="B204" s="15"/>
      <c r="C204" s="160"/>
      <c r="D204" s="160"/>
    </row>
    <row r="205" spans="1:4" ht="12.75" customHeight="1">
      <c r="A205" s="160"/>
      <c r="B205" s="15"/>
      <c r="C205" s="160"/>
      <c r="D205" s="160"/>
    </row>
    <row r="206" spans="1:4" ht="12.75" customHeight="1">
      <c r="A206" s="160"/>
      <c r="B206" s="15"/>
      <c r="C206" s="160"/>
      <c r="D206" s="160"/>
    </row>
    <row r="207" spans="1:4" ht="12.75" customHeight="1">
      <c r="A207" s="160"/>
      <c r="B207" s="15"/>
      <c r="C207" s="160"/>
      <c r="D207" s="160"/>
    </row>
    <row r="208" spans="1:4" ht="12.75" customHeight="1">
      <c r="A208" s="160"/>
      <c r="B208" s="15"/>
      <c r="C208" s="160"/>
      <c r="D208" s="160"/>
    </row>
    <row r="209" spans="1:4" ht="12.75" customHeight="1">
      <c r="A209" s="160"/>
      <c r="B209" s="15"/>
      <c r="C209" s="160"/>
      <c r="D209" s="160"/>
    </row>
    <row r="210" spans="1:4" ht="12.75" customHeight="1">
      <c r="A210" s="160"/>
      <c r="B210" s="15"/>
      <c r="C210" s="160"/>
      <c r="D210" s="160"/>
    </row>
    <row r="211" spans="1:4" ht="12.75" customHeight="1">
      <c r="A211" s="160"/>
      <c r="B211" s="15"/>
      <c r="C211" s="160"/>
      <c r="D211" s="160"/>
    </row>
    <row r="212" spans="1:4" ht="12.75" customHeight="1">
      <c r="A212" s="160"/>
      <c r="B212" s="15"/>
      <c r="C212" s="160"/>
      <c r="D212" s="160"/>
    </row>
    <row r="213" spans="1:4" ht="12.75" customHeight="1">
      <c r="A213" s="160"/>
      <c r="B213" s="15"/>
      <c r="C213" s="160"/>
      <c r="D213" s="160"/>
    </row>
    <row r="214" spans="1:4" ht="12.75" customHeight="1">
      <c r="A214" s="160"/>
      <c r="B214" s="16"/>
      <c r="C214" s="25"/>
      <c r="D214" s="25"/>
    </row>
    <row r="215" spans="1:4" ht="12.75" customHeight="1">
      <c r="A215" s="160"/>
      <c r="B215" s="16"/>
      <c r="C215" s="25"/>
      <c r="D215" s="25"/>
    </row>
    <row r="216" spans="1:4" ht="12.75" customHeight="1">
      <c r="A216" s="160"/>
      <c r="B216" s="18"/>
      <c r="C216" s="19"/>
      <c r="D216" s="19"/>
    </row>
    <row r="217" spans="1:4" ht="12.75" customHeight="1">
      <c r="A217" s="160"/>
      <c r="B217" s="18"/>
      <c r="C217" s="19"/>
      <c r="D217" s="19"/>
    </row>
    <row r="218" spans="1:4" ht="12.75" customHeight="1">
      <c r="A218" s="160"/>
      <c r="B218" s="18"/>
      <c r="C218" s="19"/>
      <c r="D218" s="19"/>
    </row>
    <row r="219" spans="1:4" ht="12.75" customHeight="1">
      <c r="A219" s="160"/>
      <c r="B219" s="18"/>
      <c r="C219" s="19"/>
      <c r="D219" s="19"/>
    </row>
    <row r="220" spans="1:4" ht="12.75" customHeight="1">
      <c r="A220" s="160"/>
      <c r="B220" s="18"/>
      <c r="C220" s="19"/>
      <c r="D220" s="19"/>
    </row>
    <row r="221" spans="1:4" ht="12.75" customHeight="1">
      <c r="A221" s="160"/>
      <c r="B221" s="18"/>
      <c r="C221" s="19"/>
      <c r="D221" s="19"/>
    </row>
    <row r="222" spans="1:4" ht="12.75" customHeight="1">
      <c r="A222" s="160"/>
      <c r="B222" s="18"/>
      <c r="C222" s="19"/>
      <c r="D222" s="19"/>
    </row>
    <row r="223" spans="1:4" ht="12.75" customHeight="1">
      <c r="A223" s="160"/>
      <c r="B223" s="18"/>
      <c r="C223" s="19"/>
      <c r="D223" s="19"/>
    </row>
    <row r="224" spans="1:4" ht="12.75" customHeight="1">
      <c r="A224" s="160"/>
      <c r="B224" s="18"/>
      <c r="C224" s="19"/>
      <c r="D224" s="19"/>
    </row>
    <row r="225" spans="1:4" ht="12.75" customHeight="1">
      <c r="A225" s="160"/>
      <c r="B225" s="18"/>
      <c r="C225" s="19"/>
      <c r="D225" s="19"/>
    </row>
    <row r="226" spans="1:4" ht="12.75" customHeight="1">
      <c r="A226" s="160"/>
      <c r="B226" s="18"/>
      <c r="C226" s="19"/>
      <c r="D226" s="19"/>
    </row>
    <row r="227" spans="1:4" ht="12.75" customHeight="1">
      <c r="A227" s="160"/>
      <c r="B227" s="18"/>
      <c r="C227" s="19"/>
      <c r="D227" s="19"/>
    </row>
    <row r="228" spans="1:4" ht="12.75" customHeight="1">
      <c r="A228" s="160"/>
      <c r="B228" s="18"/>
      <c r="C228" s="19"/>
      <c r="D228" s="19"/>
    </row>
    <row r="229" spans="1:4" ht="12.75" customHeight="1">
      <c r="A229" s="160"/>
      <c r="B229" s="18"/>
      <c r="C229" s="19"/>
      <c r="D229" s="19"/>
    </row>
    <row r="230" spans="1:4" ht="12.75" customHeight="1">
      <c r="A230" s="160"/>
      <c r="B230" s="18"/>
      <c r="C230" s="19"/>
      <c r="D230" s="19"/>
    </row>
    <row r="231" spans="1:4" ht="12.75" customHeight="1">
      <c r="A231" s="160"/>
      <c r="B231" s="18"/>
      <c r="C231" s="19"/>
      <c r="D231" s="19"/>
    </row>
    <row r="232" spans="1:4" ht="12.75" customHeight="1">
      <c r="A232" s="160"/>
      <c r="B232" s="18"/>
      <c r="C232" s="19"/>
      <c r="D232" s="19"/>
    </row>
    <row r="233" spans="1:4" ht="12.75" customHeight="1">
      <c r="A233" s="160"/>
      <c r="B233" s="18"/>
      <c r="C233" s="19"/>
      <c r="D233" s="19"/>
    </row>
    <row r="234" spans="1:4" ht="12.75" customHeight="1">
      <c r="A234" s="160"/>
      <c r="B234" s="18"/>
      <c r="C234" s="19"/>
      <c r="D234" s="19"/>
    </row>
    <row r="235" spans="1:4" ht="12.75" customHeight="1">
      <c r="A235" s="160"/>
      <c r="B235" s="18"/>
      <c r="C235" s="19"/>
      <c r="D235" s="19"/>
    </row>
    <row r="236" spans="1:4" ht="12.75" customHeight="1">
      <c r="A236" s="160"/>
      <c r="B236" s="16"/>
      <c r="C236" s="26"/>
      <c r="D236" s="26"/>
    </row>
    <row r="237" spans="1:4" ht="12.75" customHeight="1">
      <c r="A237" s="160"/>
      <c r="B237" s="16"/>
      <c r="C237" s="17"/>
      <c r="D237" s="17"/>
    </row>
    <row r="238" spans="1:4" ht="12.75" customHeight="1">
      <c r="A238" s="160"/>
      <c r="B238" s="16"/>
      <c r="C238" s="17"/>
      <c r="D238" s="17"/>
    </row>
    <row r="239" spans="1:4" ht="12.75" customHeight="1">
      <c r="A239" s="160"/>
      <c r="B239" s="16"/>
      <c r="C239" s="17"/>
      <c r="D239" s="17"/>
    </row>
    <row r="240" spans="1:4" ht="12.75" customHeight="1">
      <c r="A240" s="160"/>
      <c r="B240" s="18"/>
      <c r="C240" s="19"/>
      <c r="D240" s="19"/>
    </row>
    <row r="241" spans="1:4" ht="12.75" customHeight="1">
      <c r="A241" s="160"/>
      <c r="B241" s="18"/>
      <c r="C241" s="19"/>
      <c r="D241" s="19"/>
    </row>
    <row r="242" spans="1:4" ht="12.75" customHeight="1">
      <c r="A242" s="160"/>
      <c r="B242" s="18"/>
      <c r="C242" s="19"/>
      <c r="D242" s="19"/>
    </row>
    <row r="243" spans="1:4" ht="12.75" customHeight="1">
      <c r="A243" s="160"/>
      <c r="B243" s="18"/>
      <c r="C243" s="19"/>
      <c r="D243" s="19"/>
    </row>
    <row r="244" spans="1:4" ht="12.75" customHeight="1">
      <c r="A244" s="160"/>
      <c r="B244" s="18"/>
      <c r="C244" s="19"/>
      <c r="D244" s="19"/>
    </row>
    <row r="245" spans="1:4" ht="12.75" customHeight="1">
      <c r="A245" s="17"/>
      <c r="B245" s="16"/>
      <c r="C245" s="17"/>
      <c r="D245" s="17"/>
    </row>
    <row r="246" spans="1:4" ht="12.75" customHeight="1">
      <c r="A246" s="160"/>
      <c r="B246" s="16"/>
      <c r="C246" s="17"/>
      <c r="D246" s="17"/>
    </row>
    <row r="247" spans="1:4" ht="12.75" customHeight="1">
      <c r="A247" s="160"/>
      <c r="B247" s="16"/>
      <c r="C247" s="25"/>
      <c r="D247" s="25"/>
    </row>
    <row r="248" spans="1:4" ht="12.75" customHeight="1">
      <c r="A248" s="160"/>
      <c r="B248" s="15"/>
      <c r="C248" s="160"/>
      <c r="D248" s="160"/>
    </row>
    <row r="249" spans="1:4" ht="12.75" customHeight="1">
      <c r="A249" s="160"/>
      <c r="B249" s="15"/>
      <c r="C249" s="160"/>
      <c r="D249" s="160"/>
    </row>
    <row r="250" spans="1:4" ht="12.75" customHeight="1">
      <c r="A250" s="160"/>
      <c r="B250" s="15"/>
      <c r="C250" s="160"/>
      <c r="D250" s="160"/>
    </row>
    <row r="251" spans="1:4" ht="12.75" customHeight="1">
      <c r="A251" s="160"/>
      <c r="B251" s="15"/>
      <c r="C251" s="160"/>
      <c r="D251" s="160"/>
    </row>
    <row r="252" spans="1:4" ht="12.75" customHeight="1">
      <c r="A252" s="160"/>
      <c r="B252" s="16"/>
      <c r="C252" s="27"/>
      <c r="D252" s="27"/>
    </row>
    <row r="253" spans="1:4" ht="12.75" customHeight="1">
      <c r="A253" s="160"/>
      <c r="B253" s="16"/>
      <c r="C253" s="27"/>
      <c r="D253" s="27"/>
    </row>
    <row r="254" spans="1:4" ht="12.75" customHeight="1">
      <c r="A254" s="160"/>
      <c r="B254" s="15"/>
      <c r="C254" s="160"/>
      <c r="D254" s="160"/>
    </row>
    <row r="255" spans="1:4" ht="12.75" customHeight="1">
      <c r="A255" s="160"/>
      <c r="B255" s="20"/>
      <c r="C255" s="161"/>
      <c r="D255" s="161"/>
    </row>
    <row r="256" spans="1:4" ht="12.75" customHeight="1">
      <c r="A256" s="160"/>
      <c r="B256" s="20"/>
      <c r="C256" s="161"/>
      <c r="D256" s="161"/>
    </row>
    <row r="257" spans="1:4" ht="12.75" customHeight="1">
      <c r="A257" s="160"/>
      <c r="B257" s="20"/>
      <c r="C257" s="161"/>
      <c r="D257" s="161"/>
    </row>
    <row r="258" spans="1:4" ht="12.75" customHeight="1">
      <c r="A258" s="160"/>
      <c r="B258" s="20"/>
      <c r="C258" s="161"/>
      <c r="D258" s="161"/>
    </row>
    <row r="259" spans="1:4" ht="12.75" customHeight="1">
      <c r="A259" s="160"/>
      <c r="B259" s="16"/>
      <c r="C259" s="25"/>
      <c r="D259" s="25"/>
    </row>
    <row r="260" spans="1:4" ht="12.75" customHeight="1">
      <c r="A260" s="160"/>
      <c r="B260" s="21"/>
      <c r="C260" s="28"/>
      <c r="D260" s="28"/>
    </row>
    <row r="261" spans="1:4" ht="12.75" customHeight="1">
      <c r="A261" s="160"/>
      <c r="B261" s="22"/>
      <c r="C261" s="29"/>
      <c r="D261" s="29"/>
    </row>
    <row r="262" spans="1:4" ht="12.75" customHeight="1">
      <c r="A262" s="160"/>
      <c r="B262" s="16"/>
      <c r="C262" s="17"/>
      <c r="D262" s="17"/>
    </row>
    <row r="263" spans="1:4" ht="12.75" customHeight="1">
      <c r="A263" s="160"/>
      <c r="B263" s="16"/>
      <c r="C263" s="17"/>
      <c r="D263" s="17"/>
    </row>
    <row r="264" spans="1:4" ht="12.75" customHeight="1">
      <c r="A264" s="160"/>
      <c r="B264" s="16"/>
      <c r="C264" s="17"/>
      <c r="D264" s="17"/>
    </row>
    <row r="265" spans="1:4" ht="12.75" customHeight="1">
      <c r="A265" s="17"/>
      <c r="B265" s="16"/>
      <c r="C265" s="17"/>
      <c r="D265" s="17"/>
    </row>
    <row r="266" spans="1:4" ht="12.75" customHeight="1">
      <c r="A266" s="17"/>
      <c r="B266" s="18"/>
      <c r="C266" s="19"/>
      <c r="D266" s="19"/>
    </row>
    <row r="267" spans="1:4" ht="12.75" customHeight="1">
      <c r="A267" s="160"/>
      <c r="B267" s="15"/>
      <c r="C267" s="160"/>
      <c r="D267" s="160"/>
    </row>
    <row r="268" spans="1:4" ht="12.75" customHeight="1">
      <c r="A268" s="160"/>
      <c r="B268" s="15"/>
      <c r="C268" s="160"/>
      <c r="D268" s="160"/>
    </row>
    <row r="269" spans="1:4" ht="12.75" customHeight="1">
      <c r="A269" s="160"/>
      <c r="B269" s="15"/>
      <c r="C269" s="160"/>
      <c r="D269" s="160"/>
    </row>
    <row r="270" spans="1:4" ht="12.75" customHeight="1">
      <c r="A270" s="160"/>
      <c r="B270" s="15"/>
      <c r="C270" s="160"/>
      <c r="D270" s="160"/>
    </row>
    <row r="271" spans="1:4" ht="12.75" customHeight="1">
      <c r="A271" s="160"/>
      <c r="B271" s="15"/>
      <c r="C271" s="160"/>
      <c r="D271" s="160"/>
    </row>
    <row r="272" spans="1:4" ht="12.75" customHeight="1">
      <c r="A272" s="160"/>
      <c r="B272" s="15"/>
      <c r="C272" s="160"/>
      <c r="D272" s="160"/>
    </row>
    <row r="273" spans="1:4" ht="12.75" customHeight="1">
      <c r="A273" s="160"/>
      <c r="B273" s="15"/>
      <c r="C273" s="160"/>
      <c r="D273" s="160"/>
    </row>
    <row r="274" spans="1:4" ht="12.75" customHeight="1">
      <c r="A274" s="160"/>
      <c r="B274" s="15"/>
      <c r="C274" s="160"/>
      <c r="D274" s="160"/>
    </row>
    <row r="275" spans="1:4" ht="12.75" customHeight="1">
      <c r="A275" s="17"/>
      <c r="B275" s="16"/>
      <c r="C275" s="17"/>
      <c r="D275" s="17"/>
    </row>
    <row r="276" spans="1:4" ht="12.75" customHeight="1">
      <c r="A276" s="17"/>
      <c r="B276" s="16"/>
      <c r="C276" s="17"/>
      <c r="D276" s="17"/>
    </row>
    <row r="277" spans="1:4" ht="12.75" customHeight="1">
      <c r="A277" s="160"/>
      <c r="B277" s="15"/>
      <c r="C277" s="160"/>
      <c r="D277" s="160"/>
    </row>
    <row r="278" spans="1:4" ht="12.75" customHeight="1">
      <c r="A278" s="160"/>
      <c r="B278" s="15"/>
      <c r="C278" s="160"/>
      <c r="D278" s="160"/>
    </row>
    <row r="279" spans="1:4" ht="12.75" customHeight="1">
      <c r="A279" s="160"/>
      <c r="B279" s="15"/>
      <c r="C279" s="160"/>
      <c r="D279" s="160"/>
    </row>
    <row r="280" spans="1:4" ht="12.75" customHeight="1">
      <c r="A280" s="17"/>
      <c r="B280" s="16"/>
      <c r="C280" s="17"/>
      <c r="D280" s="17"/>
    </row>
    <row r="281" spans="1:4" ht="12.75" customHeight="1">
      <c r="A281" s="17"/>
      <c r="B281" s="16"/>
      <c r="C281" s="17"/>
      <c r="D281" s="17"/>
    </row>
    <row r="282" spans="1:4" ht="12.75" customHeight="1">
      <c r="A282" s="17"/>
      <c r="B282" s="16"/>
      <c r="C282" s="17"/>
      <c r="D282" s="17"/>
    </row>
    <row r="283" spans="1:4" ht="12.75" customHeight="1">
      <c r="A283" s="17"/>
      <c r="B283" s="16"/>
      <c r="C283" s="17"/>
      <c r="D283" s="17"/>
    </row>
    <row r="284" spans="1:4" ht="12.75" customHeight="1">
      <c r="A284" s="160"/>
      <c r="B284" s="16"/>
      <c r="C284" s="17"/>
      <c r="D284" s="17"/>
    </row>
    <row r="285" spans="1:4" ht="12.75" customHeight="1">
      <c r="A285" s="160"/>
      <c r="B285" s="15"/>
      <c r="C285" s="160"/>
      <c r="D285" s="160"/>
    </row>
    <row r="286" spans="1:4" ht="12.75" customHeight="1">
      <c r="A286" s="17"/>
      <c r="B286" s="16"/>
      <c r="C286" s="25"/>
      <c r="D286" s="25"/>
    </row>
    <row r="287" spans="1:4" ht="12.75" customHeight="1">
      <c r="A287" s="160"/>
      <c r="B287" s="15"/>
      <c r="C287" s="160"/>
      <c r="D287" s="160"/>
    </row>
    <row r="288" spans="1:4" ht="12.75" customHeight="1">
      <c r="A288" s="160"/>
      <c r="B288" s="15"/>
      <c r="C288" s="160"/>
      <c r="D288" s="160"/>
    </row>
    <row r="289" spans="1:4" ht="12.75" customHeight="1">
      <c r="A289" s="160"/>
      <c r="B289" s="15"/>
      <c r="C289" s="160"/>
      <c r="D289" s="160"/>
    </row>
    <row r="290" spans="1:4" ht="12.75" customHeight="1">
      <c r="A290" s="160"/>
      <c r="B290" s="15"/>
      <c r="C290" s="160"/>
      <c r="D290" s="160"/>
    </row>
    <row r="291" spans="1:4" ht="12.75" customHeight="1">
      <c r="A291" s="160"/>
      <c r="B291" s="15"/>
      <c r="C291" s="160"/>
      <c r="D291" s="160"/>
    </row>
    <row r="292" spans="1:4" ht="12.75" customHeight="1">
      <c r="A292" s="160"/>
      <c r="B292" s="15"/>
      <c r="C292" s="160"/>
      <c r="D292" s="160"/>
    </row>
    <row r="293" spans="1:4" ht="12.75" customHeight="1">
      <c r="A293" s="160"/>
      <c r="B293" s="15"/>
      <c r="C293" s="160"/>
      <c r="D293" s="160"/>
    </row>
    <row r="294" spans="1:4" ht="12.75" customHeight="1">
      <c r="A294" s="160"/>
      <c r="B294" s="15"/>
      <c r="C294" s="160"/>
      <c r="D294" s="160"/>
    </row>
    <row r="295" spans="1:4" ht="12.75" customHeight="1">
      <c r="A295" s="160"/>
      <c r="B295" s="15"/>
      <c r="C295" s="160"/>
      <c r="D295" s="160"/>
    </row>
    <row r="296" spans="1:4" ht="12.75" customHeight="1">
      <c r="A296" s="160"/>
      <c r="B296" s="15"/>
      <c r="C296" s="160"/>
      <c r="D296" s="160"/>
    </row>
    <row r="297" spans="1:4" ht="12.75" customHeight="1">
      <c r="A297" s="160"/>
      <c r="B297" s="15"/>
      <c r="C297" s="160"/>
      <c r="D297" s="160"/>
    </row>
    <row r="298" spans="1:4" ht="12.75" customHeight="1">
      <c r="A298" s="160"/>
      <c r="B298" s="15"/>
      <c r="C298" s="160"/>
      <c r="D298" s="160"/>
    </row>
    <row r="299" spans="1:4" ht="12.75" customHeight="1">
      <c r="A299" s="160"/>
      <c r="B299" s="15"/>
      <c r="C299" s="160"/>
      <c r="D299" s="160"/>
    </row>
    <row r="300" spans="1:4" ht="12.75" customHeight="1">
      <c r="A300" s="160"/>
      <c r="B300" s="15"/>
      <c r="C300" s="160"/>
      <c r="D300" s="160"/>
    </row>
    <row r="301" spans="1:4" ht="12.75" customHeight="1">
      <c r="A301" s="160"/>
      <c r="B301" s="15"/>
      <c r="C301" s="160"/>
      <c r="D301" s="160"/>
    </row>
    <row r="302" spans="1:4" ht="12.75" customHeight="1">
      <c r="A302" s="160"/>
      <c r="B302" s="15"/>
      <c r="C302" s="160"/>
      <c r="D302" s="160"/>
    </row>
    <row r="303" spans="1:4" ht="12.75" customHeight="1">
      <c r="A303" s="160"/>
      <c r="B303" s="15"/>
      <c r="C303" s="160"/>
      <c r="D303" s="160"/>
    </row>
    <row r="304" spans="1:4" ht="12.75" customHeight="1">
      <c r="A304" s="160"/>
      <c r="B304" s="15"/>
      <c r="C304" s="160"/>
      <c r="D304" s="160"/>
    </row>
    <row r="305" spans="1:4" ht="12.75" customHeight="1">
      <c r="A305" s="17"/>
      <c r="B305" s="16"/>
      <c r="C305" s="25"/>
      <c r="D305" s="25"/>
    </row>
    <row r="306" spans="1:4" ht="12.75" customHeight="1">
      <c r="A306" s="19"/>
      <c r="B306" s="18"/>
      <c r="C306" s="19"/>
      <c r="D306" s="19"/>
    </row>
    <row r="307" spans="1:4" ht="12.75" customHeight="1">
      <c r="A307" s="19"/>
      <c r="B307" s="18"/>
      <c r="C307" s="19"/>
      <c r="D307" s="19"/>
    </row>
    <row r="308" spans="1:4" ht="12.75" customHeight="1">
      <c r="A308" s="160"/>
      <c r="B308" s="20"/>
      <c r="C308" s="161"/>
      <c r="D308" s="161"/>
    </row>
    <row r="309" spans="1:4" ht="12.75" customHeight="1">
      <c r="A309" s="19"/>
      <c r="B309" s="18"/>
      <c r="C309" s="19"/>
      <c r="D309" s="19"/>
    </row>
    <row r="310" spans="1:4" ht="12.75" customHeight="1">
      <c r="A310" s="19"/>
      <c r="B310" s="18"/>
      <c r="C310" s="19"/>
      <c r="D310" s="19"/>
    </row>
    <row r="311" spans="1:4" ht="12.75" customHeight="1">
      <c r="A311" s="19"/>
      <c r="B311" s="18"/>
      <c r="C311" s="19"/>
      <c r="D311" s="19"/>
    </row>
    <row r="312" spans="1:4" ht="12.75" customHeight="1">
      <c r="A312" s="19"/>
      <c r="B312" s="18"/>
      <c r="C312" s="19"/>
      <c r="D312" s="19"/>
    </row>
    <row r="313" spans="1:4" ht="12.75" customHeight="1">
      <c r="A313" s="19"/>
      <c r="B313" s="18"/>
      <c r="C313" s="19"/>
      <c r="D313" s="19"/>
    </row>
    <row r="314" spans="1:4" ht="12.75" customHeight="1">
      <c r="A314" s="19"/>
      <c r="B314" s="18"/>
      <c r="C314" s="19"/>
      <c r="D314" s="19"/>
    </row>
    <row r="315" spans="1:4" ht="12.75" customHeight="1">
      <c r="A315" s="19"/>
      <c r="B315" s="18"/>
      <c r="C315" s="19"/>
      <c r="D315" s="19"/>
    </row>
    <row r="316" spans="1:4" ht="12.75" customHeight="1">
      <c r="A316" s="19"/>
      <c r="B316" s="18"/>
      <c r="C316" s="19"/>
      <c r="D316" s="19"/>
    </row>
    <row r="317" spans="1:4" ht="12.75" customHeight="1">
      <c r="A317" s="17"/>
      <c r="B317" s="16"/>
      <c r="C317" s="25"/>
      <c r="D317" s="25"/>
    </row>
    <row r="318" spans="1:4" ht="12.75" customHeight="1">
      <c r="A318" s="19"/>
      <c r="B318" s="18"/>
      <c r="C318" s="19"/>
      <c r="D318" s="19"/>
    </row>
    <row r="319" spans="1:4" ht="12.75" customHeight="1">
      <c r="A319" s="19"/>
      <c r="B319" s="18"/>
      <c r="C319" s="19"/>
      <c r="D319" s="19"/>
    </row>
    <row r="320" spans="1:4" ht="12.75" customHeight="1">
      <c r="A320" s="19"/>
      <c r="B320" s="18"/>
      <c r="C320" s="19"/>
      <c r="D320" s="19"/>
    </row>
    <row r="321" spans="1:4" ht="12.75" customHeight="1">
      <c r="A321" s="17"/>
      <c r="B321" s="16"/>
      <c r="C321" s="26"/>
      <c r="D321" s="26"/>
    </row>
    <row r="322" spans="1:4" ht="12.75" customHeight="1">
      <c r="A322" s="17"/>
      <c r="B322" s="16"/>
      <c r="C322" s="17"/>
      <c r="D322" s="17"/>
    </row>
    <row r="323" spans="1:4" ht="12.75" customHeight="1">
      <c r="A323" s="19"/>
      <c r="B323" s="18"/>
      <c r="C323" s="19"/>
      <c r="D323" s="19"/>
    </row>
    <row r="324" spans="1:4" ht="12.75" customHeight="1">
      <c r="A324" s="17"/>
      <c r="B324" s="16"/>
      <c r="C324" s="25"/>
      <c r="D324" s="25"/>
    </row>
    <row r="325" spans="1:4" ht="12.75" customHeight="1">
      <c r="A325" s="19"/>
      <c r="B325" s="18"/>
      <c r="C325" s="19"/>
      <c r="D325" s="19"/>
    </row>
    <row r="326" spans="1:4" ht="12.75" customHeight="1">
      <c r="A326" s="19"/>
      <c r="B326" s="18"/>
      <c r="C326" s="19"/>
      <c r="D326" s="19"/>
    </row>
    <row r="327" spans="1:4" ht="12.75" customHeight="1">
      <c r="A327" s="19"/>
      <c r="B327" s="18"/>
      <c r="C327" s="19"/>
      <c r="D327" s="19"/>
    </row>
    <row r="328" spans="1:4" ht="12.75" customHeight="1">
      <c r="A328" s="19"/>
      <c r="B328" s="18"/>
      <c r="C328" s="19"/>
      <c r="D328" s="19"/>
    </row>
    <row r="329" spans="1:4" ht="12.75" customHeight="1">
      <c r="A329" s="19"/>
      <c r="B329" s="18"/>
      <c r="C329" s="19"/>
      <c r="D329" s="19"/>
    </row>
    <row r="330" spans="1:4" ht="12.75" customHeight="1">
      <c r="A330" s="19"/>
      <c r="B330" s="18"/>
      <c r="C330" s="19"/>
      <c r="D330" s="19"/>
    </row>
    <row r="331" spans="1:4" ht="12.75" customHeight="1">
      <c r="A331" s="19"/>
      <c r="B331" s="18"/>
      <c r="C331" s="19"/>
      <c r="D331" s="19"/>
    </row>
    <row r="332" spans="1:4" ht="12.75" customHeight="1">
      <c r="A332" s="19"/>
      <c r="B332" s="18"/>
      <c r="C332" s="19"/>
      <c r="D332" s="19"/>
    </row>
    <row r="333" spans="1:4" ht="12.75" customHeight="1">
      <c r="A333" s="19"/>
      <c r="B333" s="18"/>
      <c r="C333" s="19"/>
      <c r="D333" s="19"/>
    </row>
    <row r="334" spans="1:4" ht="12.75" customHeight="1">
      <c r="A334" s="19"/>
      <c r="B334" s="18"/>
      <c r="C334" s="19"/>
      <c r="D334" s="19"/>
    </row>
    <row r="335" spans="1:4" ht="12.75" customHeight="1">
      <c r="A335" s="19"/>
      <c r="B335" s="18"/>
      <c r="C335" s="19"/>
      <c r="D335" s="19"/>
    </row>
    <row r="336" spans="1:4" ht="12.75" customHeight="1">
      <c r="A336" s="19"/>
      <c r="B336" s="18"/>
      <c r="C336" s="19"/>
      <c r="D336" s="19"/>
    </row>
    <row r="337" spans="1:4" ht="12.75" customHeight="1">
      <c r="A337" s="19"/>
      <c r="B337" s="18"/>
      <c r="C337" s="19"/>
      <c r="D337" s="19"/>
    </row>
    <row r="338" spans="1:4" ht="12.75" customHeight="1">
      <c r="A338" s="19"/>
      <c r="B338" s="18"/>
      <c r="C338" s="19"/>
      <c r="D338" s="19"/>
    </row>
    <row r="339" spans="1:4" ht="12.75" customHeight="1">
      <c r="A339" s="19"/>
      <c r="B339" s="18"/>
      <c r="C339" s="19"/>
      <c r="D339" s="19"/>
    </row>
    <row r="340" spans="1:4" ht="12.75" customHeight="1">
      <c r="A340" s="19"/>
      <c r="B340" s="18"/>
      <c r="C340" s="19"/>
      <c r="D340" s="19"/>
    </row>
    <row r="341" spans="1:4" ht="12.75" customHeight="1">
      <c r="A341" s="19"/>
      <c r="B341" s="18"/>
      <c r="C341" s="19"/>
      <c r="D341" s="19"/>
    </row>
    <row r="342" spans="1:4" ht="12.75" customHeight="1">
      <c r="A342" s="19"/>
      <c r="B342" s="18"/>
      <c r="C342" s="19"/>
      <c r="D342" s="19"/>
    </row>
    <row r="343" spans="1:4" ht="12.75" customHeight="1">
      <c r="A343" s="19"/>
      <c r="B343" s="18"/>
      <c r="C343" s="19"/>
      <c r="D343" s="19"/>
    </row>
    <row r="344" spans="1:4" ht="12.75" customHeight="1">
      <c r="A344" s="19"/>
      <c r="B344" s="18"/>
      <c r="C344" s="19"/>
      <c r="D344" s="19"/>
    </row>
    <row r="345" spans="1:4" ht="12.75" customHeight="1">
      <c r="A345" s="19"/>
      <c r="B345" s="18"/>
      <c r="C345" s="19"/>
      <c r="D345" s="19"/>
    </row>
    <row r="346" spans="1:4" ht="12.75" customHeight="1">
      <c r="A346" s="19"/>
      <c r="B346" s="18"/>
      <c r="C346" s="19"/>
      <c r="D346" s="19"/>
    </row>
    <row r="347" spans="1:4" ht="12.75" customHeight="1">
      <c r="A347" s="19"/>
      <c r="B347" s="18"/>
      <c r="C347" s="19"/>
      <c r="D347" s="19"/>
    </row>
    <row r="348" spans="1:4" ht="12.75" customHeight="1">
      <c r="A348" s="19"/>
      <c r="B348" s="18"/>
      <c r="C348" s="19"/>
      <c r="D348" s="19"/>
    </row>
    <row r="349" spans="1:4" ht="12.75" customHeight="1">
      <c r="A349" s="19"/>
      <c r="B349" s="18"/>
      <c r="C349" s="19"/>
      <c r="D349" s="19"/>
    </row>
    <row r="350" spans="1:4" ht="12.75" customHeight="1">
      <c r="A350" s="19"/>
      <c r="B350" s="18"/>
      <c r="C350" s="19"/>
      <c r="D350" s="19"/>
    </row>
    <row r="351" spans="1:4" ht="12.75" customHeight="1">
      <c r="A351" s="19"/>
      <c r="B351" s="18"/>
      <c r="C351" s="19"/>
      <c r="D351" s="19"/>
    </row>
    <row r="352" spans="1:4" ht="12.75" customHeight="1">
      <c r="A352" s="19"/>
      <c r="B352" s="18"/>
      <c r="C352" s="19"/>
      <c r="D352" s="19"/>
    </row>
    <row r="353" spans="1:4" ht="12.75" customHeight="1">
      <c r="A353" s="19"/>
      <c r="B353" s="18"/>
      <c r="C353" s="19"/>
      <c r="D353" s="19"/>
    </row>
    <row r="354" spans="1:4" ht="12.75" customHeight="1">
      <c r="A354" s="19"/>
      <c r="B354" s="18"/>
      <c r="C354" s="19"/>
      <c r="D354" s="19"/>
    </row>
    <row r="355" spans="1:4" ht="12.75" customHeight="1">
      <c r="A355" s="19"/>
      <c r="B355" s="18"/>
      <c r="C355" s="19"/>
      <c r="D355" s="19"/>
    </row>
    <row r="356" spans="1:4" ht="12.75" customHeight="1">
      <c r="A356" s="19"/>
      <c r="B356" s="18"/>
      <c r="C356" s="19"/>
      <c r="D356" s="19"/>
    </row>
    <row r="357" spans="1:4" ht="12.75" customHeight="1">
      <c r="A357" s="160"/>
      <c r="B357" s="15"/>
      <c r="C357" s="160"/>
      <c r="D357" s="160"/>
    </row>
    <row r="358" spans="1:4" ht="12.75" customHeight="1">
      <c r="A358" s="17"/>
      <c r="B358" s="16"/>
      <c r="C358" s="17"/>
      <c r="D358" s="17"/>
    </row>
    <row r="359" spans="1:4" ht="12.75" customHeight="1">
      <c r="A359" s="160"/>
      <c r="B359" s="15"/>
      <c r="C359" s="160"/>
      <c r="D359" s="160"/>
    </row>
    <row r="360" spans="1:4" ht="12.75" customHeight="1">
      <c r="A360" s="160"/>
      <c r="B360" s="15"/>
      <c r="C360" s="160"/>
      <c r="D360" s="160"/>
    </row>
    <row r="361" spans="1:4" ht="12.75" customHeight="1">
      <c r="A361" s="160"/>
      <c r="B361" s="15"/>
      <c r="C361" s="160"/>
      <c r="D361" s="160"/>
    </row>
    <row r="362" spans="1:4" ht="12.75" customHeight="1">
      <c r="A362" s="160"/>
      <c r="B362" s="15"/>
      <c r="C362" s="160"/>
      <c r="D362" s="160"/>
    </row>
    <row r="363" spans="1:4" ht="12.75" customHeight="1">
      <c r="A363" s="160"/>
      <c r="B363" s="15"/>
      <c r="C363" s="160"/>
      <c r="D363" s="160"/>
    </row>
    <row r="364" spans="1:4" ht="12.75" customHeight="1">
      <c r="A364" s="17"/>
      <c r="B364" s="16"/>
      <c r="C364" s="17"/>
      <c r="D364" s="17"/>
    </row>
    <row r="365" spans="1:4" ht="12.75" customHeight="1">
      <c r="A365" s="160"/>
      <c r="B365" s="15"/>
      <c r="C365" s="160"/>
      <c r="D365" s="160"/>
    </row>
    <row r="366" spans="1:4" ht="12.75" customHeight="1">
      <c r="A366" s="160"/>
      <c r="B366" s="16"/>
      <c r="C366" s="25"/>
      <c r="D366" s="25"/>
    </row>
    <row r="367" spans="1:4" ht="12.75" customHeight="1">
      <c r="A367" s="160"/>
      <c r="B367" s="16"/>
      <c r="C367" s="25"/>
      <c r="D367" s="25"/>
    </row>
    <row r="368" spans="1:4" ht="12.75" customHeight="1">
      <c r="A368" s="160"/>
      <c r="B368" s="16"/>
      <c r="C368" s="25"/>
      <c r="D368" s="25"/>
    </row>
    <row r="369" spans="1:4" ht="12.75" customHeight="1">
      <c r="A369" s="160"/>
      <c r="B369" s="16"/>
      <c r="C369" s="25"/>
      <c r="D369" s="25"/>
    </row>
    <row r="370" spans="1:4" ht="12.75" customHeight="1">
      <c r="A370" s="160"/>
      <c r="B370" s="16"/>
      <c r="C370" s="25"/>
      <c r="D370" s="25"/>
    </row>
    <row r="371" spans="1:4" ht="12.75" customHeight="1">
      <c r="A371" s="160"/>
      <c r="B371" s="16"/>
      <c r="C371" s="26"/>
      <c r="D371" s="26"/>
    </row>
    <row r="372" spans="1:4" ht="12.75" customHeight="1">
      <c r="A372" s="160"/>
      <c r="B372" s="16"/>
      <c r="C372" s="17"/>
      <c r="D372" s="17"/>
    </row>
    <row r="373" spans="1:4" ht="12.75" customHeight="1">
      <c r="A373" s="160"/>
      <c r="B373" s="16"/>
      <c r="C373" s="17"/>
      <c r="D373" s="17"/>
    </row>
    <row r="374" spans="1:4" ht="12.75" customHeight="1">
      <c r="A374" s="160"/>
      <c r="B374" s="16"/>
      <c r="C374" s="17"/>
      <c r="D374" s="17"/>
    </row>
    <row r="375" spans="1:4" ht="12.75" customHeight="1">
      <c r="A375" s="17"/>
      <c r="B375" s="16"/>
      <c r="C375" s="17"/>
      <c r="D375" s="17"/>
    </row>
    <row r="376" spans="1:4" ht="12.75" customHeight="1">
      <c r="A376" s="160"/>
      <c r="B376" s="16"/>
      <c r="C376" s="17"/>
      <c r="D376" s="17"/>
    </row>
    <row r="377" spans="1:4" ht="12.75" customHeight="1">
      <c r="A377" s="160"/>
      <c r="B377" s="16"/>
      <c r="C377" s="25"/>
      <c r="D377" s="25"/>
    </row>
    <row r="378" spans="1:4" ht="12.75" customHeight="1">
      <c r="A378" s="160"/>
      <c r="B378" s="16"/>
      <c r="C378" s="17"/>
      <c r="D378" s="17"/>
    </row>
    <row r="379" spans="1:4" ht="12.75" customHeight="1">
      <c r="A379" s="160"/>
      <c r="B379" s="16"/>
      <c r="C379" s="17"/>
      <c r="D379" s="17"/>
    </row>
    <row r="380" spans="1:4" ht="12.75" customHeight="1">
      <c r="A380" s="160"/>
      <c r="B380" s="16"/>
      <c r="C380" s="17"/>
      <c r="D380" s="17"/>
    </row>
    <row r="381" spans="1:4" ht="12.75" customHeight="1">
      <c r="A381" s="160"/>
      <c r="B381" s="16"/>
      <c r="C381" s="17"/>
      <c r="D381" s="17"/>
    </row>
    <row r="382" spans="1:4" ht="12.75" customHeight="1">
      <c r="A382" s="160"/>
      <c r="B382" s="18"/>
      <c r="C382" s="30"/>
      <c r="D382" s="30"/>
    </row>
    <row r="383" spans="1:4" ht="12.75" customHeight="1">
      <c r="A383" s="160"/>
      <c r="B383" s="18"/>
      <c r="C383" s="30"/>
      <c r="D383" s="30"/>
    </row>
    <row r="384" spans="1:4" ht="12.75" customHeight="1">
      <c r="A384" s="160"/>
      <c r="B384" s="18"/>
      <c r="C384" s="30"/>
      <c r="D384" s="30"/>
    </row>
    <row r="385" spans="1:4" ht="12.75" customHeight="1">
      <c r="A385" s="160"/>
      <c r="B385" s="18"/>
      <c r="C385" s="30"/>
      <c r="D385" s="30"/>
    </row>
    <row r="386" spans="1:4" ht="12.75" customHeight="1">
      <c r="A386" s="160"/>
      <c r="B386" s="18"/>
      <c r="C386" s="30"/>
      <c r="D386" s="30"/>
    </row>
    <row r="387" spans="1:4" ht="12.75" customHeight="1">
      <c r="A387" s="160"/>
      <c r="B387" s="18"/>
      <c r="C387" s="30"/>
      <c r="D387" s="30"/>
    </row>
    <row r="388" spans="1:4" ht="12.75" customHeight="1">
      <c r="A388" s="160"/>
      <c r="B388" s="16"/>
      <c r="C388" s="17"/>
      <c r="D388" s="17"/>
    </row>
    <row r="389" spans="1:4" ht="12.75" customHeight="1">
      <c r="A389" s="160"/>
      <c r="B389" s="16"/>
      <c r="C389" s="17"/>
      <c r="D389" s="17"/>
    </row>
    <row r="390" spans="1:4" ht="12.75" customHeight="1">
      <c r="A390" s="160"/>
      <c r="B390" s="16"/>
      <c r="C390" s="17"/>
      <c r="D390" s="17"/>
    </row>
    <row r="391" spans="1:4" ht="12.75" customHeight="1">
      <c r="A391" s="160"/>
      <c r="B391" s="16"/>
      <c r="C391" s="17"/>
      <c r="D391" s="17"/>
    </row>
    <row r="392" spans="1:4" ht="12.75" customHeight="1">
      <c r="A392" s="160"/>
      <c r="B392" s="16"/>
      <c r="C392" s="17"/>
      <c r="D392" s="17"/>
    </row>
    <row r="393" spans="1:4" ht="12.75" customHeight="1">
      <c r="A393" s="160"/>
      <c r="B393" s="15"/>
      <c r="C393" s="160"/>
      <c r="D393" s="160"/>
    </row>
    <row r="394" spans="1:4" ht="12.75" customHeight="1">
      <c r="A394" s="160"/>
      <c r="B394" s="15"/>
      <c r="C394" s="160"/>
      <c r="D394" s="160"/>
    </row>
    <row r="395" spans="1:4" ht="12.75" customHeight="1">
      <c r="A395" s="160"/>
      <c r="B395" s="16"/>
      <c r="C395" s="25"/>
      <c r="D395" s="25"/>
    </row>
    <row r="396" spans="1:4" ht="12.75" customHeight="1">
      <c r="A396" s="160"/>
      <c r="B396" s="15"/>
      <c r="C396" s="160"/>
      <c r="D396" s="160"/>
    </row>
    <row r="397" spans="1:4" ht="12.75" customHeight="1">
      <c r="A397" s="160"/>
      <c r="B397" s="15"/>
      <c r="C397" s="160"/>
      <c r="D397" s="160"/>
    </row>
    <row r="398" spans="1:4" ht="12.75" customHeight="1">
      <c r="A398" s="160"/>
      <c r="B398" s="15"/>
      <c r="C398" s="160"/>
      <c r="D398" s="160"/>
    </row>
    <row r="399" spans="1:4" ht="12.75" customHeight="1">
      <c r="A399" s="160"/>
      <c r="B399" s="16"/>
      <c r="C399" s="27"/>
      <c r="D399" s="27"/>
    </row>
    <row r="400" spans="1:4" ht="12.75" customHeight="1">
      <c r="A400" s="160"/>
      <c r="B400" s="16"/>
      <c r="C400" s="27"/>
      <c r="D400" s="27"/>
    </row>
    <row r="401" spans="1:4" ht="12.75" customHeight="1">
      <c r="A401" s="160"/>
      <c r="B401" s="15"/>
      <c r="C401" s="160"/>
      <c r="D401" s="160"/>
    </row>
    <row r="402" spans="1:4" ht="12.75" customHeight="1">
      <c r="A402" s="160"/>
      <c r="B402" s="20"/>
      <c r="C402" s="161"/>
      <c r="D402" s="161"/>
    </row>
    <row r="403" spans="1:4" ht="12.75" customHeight="1">
      <c r="A403" s="160"/>
      <c r="B403" s="20"/>
      <c r="C403" s="161"/>
      <c r="D403" s="161"/>
    </row>
    <row r="404" spans="1:4" ht="12.75" customHeight="1">
      <c r="A404" s="160"/>
      <c r="B404" s="20"/>
      <c r="C404" s="161"/>
      <c r="D404" s="161"/>
    </row>
    <row r="405" spans="1:4" ht="12.75" customHeight="1">
      <c r="A405" s="160"/>
      <c r="B405" s="20"/>
      <c r="C405" s="161"/>
      <c r="D405" s="161"/>
    </row>
    <row r="406" spans="1:4" ht="12.75" customHeight="1">
      <c r="A406" s="160"/>
      <c r="B406" s="16"/>
      <c r="C406" s="25"/>
      <c r="D406" s="25"/>
    </row>
    <row r="407" spans="1:4" ht="12.75" customHeight="1">
      <c r="A407" s="160"/>
      <c r="B407" s="21"/>
      <c r="C407" s="28"/>
      <c r="D407" s="28"/>
    </row>
    <row r="408" spans="1:4" ht="12.75" customHeight="1">
      <c r="A408" s="160"/>
      <c r="B408" s="22"/>
      <c r="C408" s="29"/>
      <c r="D408" s="29"/>
    </row>
    <row r="409" spans="1:4" ht="12.75" customHeight="1">
      <c r="A409" s="160"/>
      <c r="B409" s="16"/>
      <c r="C409" s="17"/>
      <c r="D409" s="17"/>
    </row>
    <row r="410" spans="1:4" ht="12.75" customHeight="1">
      <c r="A410" s="160"/>
      <c r="B410" s="15"/>
      <c r="C410" s="160"/>
      <c r="D410" s="160"/>
    </row>
    <row r="411" spans="1:4" ht="12.75" customHeight="1">
      <c r="A411" s="160"/>
      <c r="B411" s="15"/>
      <c r="C411" s="160"/>
      <c r="D411" s="160"/>
    </row>
    <row r="412" spans="1:4" ht="12.75" customHeight="1">
      <c r="A412" s="160"/>
      <c r="B412" s="15"/>
      <c r="C412" s="160"/>
      <c r="D412" s="160"/>
    </row>
    <row r="413" spans="1:4" ht="12.75" customHeight="1">
      <c r="A413" s="160"/>
      <c r="B413" s="15"/>
      <c r="C413" s="160"/>
      <c r="D413" s="160"/>
    </row>
    <row r="414" spans="1:4" ht="12.75" customHeight="1">
      <c r="A414" s="160"/>
      <c r="B414" s="15"/>
      <c r="C414" s="160"/>
      <c r="D414" s="160"/>
    </row>
    <row r="415" spans="1:4" ht="12.75" customHeight="1">
      <c r="A415" s="160"/>
      <c r="B415" s="15"/>
      <c r="C415" s="160"/>
      <c r="D415" s="160"/>
    </row>
    <row r="416" spans="1:4" ht="12.75" customHeight="1">
      <c r="A416" s="160"/>
      <c r="B416" s="15"/>
      <c r="C416" s="160"/>
      <c r="D416" s="160"/>
    </row>
    <row r="417" spans="1:4" ht="12.75" customHeight="1">
      <c r="A417" s="160"/>
      <c r="B417" s="15"/>
      <c r="C417" s="160"/>
      <c r="D417" s="160"/>
    </row>
    <row r="418" spans="1:4" ht="12.75" customHeight="1">
      <c r="A418" s="160"/>
      <c r="B418" s="15"/>
      <c r="C418" s="160"/>
      <c r="D418" s="160"/>
    </row>
    <row r="419" spans="1:4" ht="12.75" customHeight="1">
      <c r="A419" s="160"/>
      <c r="B419" s="15"/>
      <c r="C419" s="160"/>
      <c r="D419" s="160"/>
    </row>
    <row r="420" spans="1:4" ht="12.75" customHeight="1">
      <c r="A420" s="160"/>
      <c r="B420" s="15"/>
      <c r="C420" s="160"/>
      <c r="D420" s="160"/>
    </row>
    <row r="421" spans="1:4" ht="12.75" customHeight="1">
      <c r="A421" s="160"/>
      <c r="B421" s="15"/>
      <c r="C421" s="160"/>
      <c r="D421" s="160"/>
    </row>
    <row r="422" spans="1:4" ht="12.75" customHeight="1">
      <c r="A422" s="160"/>
      <c r="B422" s="15"/>
      <c r="C422" s="160"/>
      <c r="D422" s="160"/>
    </row>
    <row r="423" spans="1:4" ht="12.75" customHeight="1">
      <c r="A423" s="160"/>
      <c r="B423" s="15"/>
      <c r="C423" s="160"/>
      <c r="D423" s="160"/>
    </row>
    <row r="424" spans="1:4" ht="12.75" customHeight="1">
      <c r="A424" s="160"/>
      <c r="B424" s="15"/>
      <c r="C424" s="160"/>
      <c r="D424" s="160"/>
    </row>
    <row r="425" spans="1:4" ht="12.75" customHeight="1">
      <c r="A425" s="160"/>
      <c r="B425" s="15"/>
      <c r="C425" s="160"/>
      <c r="D425" s="160"/>
    </row>
    <row r="426" spans="1:4" ht="12.75" customHeight="1">
      <c r="A426" s="160"/>
      <c r="B426" s="16"/>
      <c r="C426" s="17"/>
      <c r="D426" s="17"/>
    </row>
    <row r="427" spans="1:4" ht="12.75" customHeight="1">
      <c r="A427" s="160"/>
      <c r="B427" s="16"/>
      <c r="C427" s="17"/>
      <c r="D427" s="17"/>
    </row>
    <row r="428" spans="1:4" ht="12.75" customHeight="1">
      <c r="A428" s="160"/>
      <c r="B428" s="15"/>
      <c r="C428" s="160"/>
      <c r="D428" s="160"/>
    </row>
    <row r="429" spans="1:4" ht="12.75" customHeight="1">
      <c r="A429" s="160"/>
      <c r="B429" s="15"/>
      <c r="C429" s="160"/>
      <c r="D429" s="160"/>
    </row>
    <row r="430" spans="1:4" ht="12.75" customHeight="1">
      <c r="A430" s="160"/>
      <c r="B430" s="15"/>
      <c r="C430" s="160"/>
      <c r="D430" s="160"/>
    </row>
    <row r="431" spans="1:4" ht="12.75" customHeight="1">
      <c r="A431" s="160"/>
      <c r="B431" s="15"/>
      <c r="C431" s="160"/>
      <c r="D431" s="160"/>
    </row>
    <row r="432" spans="1:4" ht="12.75" customHeight="1">
      <c r="A432" s="160"/>
      <c r="B432" s="15"/>
      <c r="C432" s="160"/>
      <c r="D432" s="160"/>
    </row>
    <row r="433" spans="1:4" ht="12.75" customHeight="1">
      <c r="A433" s="160"/>
      <c r="B433" s="15"/>
      <c r="C433" s="160"/>
      <c r="D433" s="160"/>
    </row>
    <row r="434" spans="1:4" ht="12.75" customHeight="1">
      <c r="A434" s="160"/>
      <c r="B434" s="15"/>
      <c r="C434" s="160"/>
      <c r="D434" s="160"/>
    </row>
    <row r="435" spans="1:4" ht="12.75" customHeight="1">
      <c r="A435" s="160"/>
      <c r="B435" s="15"/>
      <c r="C435" s="160"/>
      <c r="D435" s="160"/>
    </row>
    <row r="436" spans="1:4" ht="12.75" customHeight="1">
      <c r="A436" s="160"/>
      <c r="B436" s="15"/>
      <c r="C436" s="160"/>
      <c r="D436" s="160"/>
    </row>
    <row r="437" spans="1:4" ht="12.75" customHeight="1">
      <c r="A437" s="160"/>
      <c r="B437" s="15"/>
      <c r="C437" s="160"/>
      <c r="D437" s="160"/>
    </row>
    <row r="438" spans="1:4" ht="12.75" customHeight="1">
      <c r="A438" s="160"/>
      <c r="B438" s="15"/>
      <c r="C438" s="160"/>
      <c r="D438" s="160"/>
    </row>
    <row r="439" spans="1:4" ht="12.75" customHeight="1">
      <c r="A439" s="160"/>
      <c r="B439" s="15"/>
      <c r="C439" s="160"/>
      <c r="D439" s="160"/>
    </row>
    <row r="440" spans="1:4" ht="12.75" customHeight="1">
      <c r="A440" s="160"/>
      <c r="B440" s="15"/>
      <c r="C440" s="160"/>
      <c r="D440" s="160"/>
    </row>
    <row r="441" spans="1:4" ht="12.75" customHeight="1">
      <c r="A441" s="160"/>
      <c r="B441" s="15"/>
      <c r="C441" s="160"/>
      <c r="D441" s="160"/>
    </row>
    <row r="442" spans="1:4" ht="12.75" customHeight="1">
      <c r="A442" s="160"/>
      <c r="B442" s="15"/>
      <c r="C442" s="160"/>
      <c r="D442" s="160"/>
    </row>
    <row r="443" spans="1:4" ht="12.75" customHeight="1">
      <c r="A443" s="160"/>
      <c r="B443" s="15"/>
      <c r="C443" s="160"/>
      <c r="D443" s="160"/>
    </row>
    <row r="444" spans="1:4" ht="12.75" customHeight="1">
      <c r="A444" s="160"/>
      <c r="B444" s="15"/>
      <c r="C444" s="160"/>
      <c r="D444" s="160"/>
    </row>
    <row r="445" spans="1:4" ht="12.75" customHeight="1">
      <c r="A445" s="160"/>
      <c r="B445" s="15"/>
      <c r="C445" s="160"/>
      <c r="D445" s="160"/>
    </row>
    <row r="446" spans="1:4" ht="12.75" customHeight="1">
      <c r="A446" s="160"/>
      <c r="B446" s="15"/>
      <c r="C446" s="160"/>
      <c r="D446" s="160"/>
    </row>
    <row r="447" spans="1:4" ht="12.75" customHeight="1">
      <c r="A447" s="160"/>
      <c r="B447" s="15"/>
      <c r="C447" s="160"/>
      <c r="D447" s="160"/>
    </row>
    <row r="448" spans="1:4" ht="12.75" customHeight="1">
      <c r="A448" s="160"/>
      <c r="B448" s="15"/>
      <c r="C448" s="160"/>
      <c r="D448" s="160"/>
    </row>
    <row r="449" spans="1:4" ht="12.75" customHeight="1">
      <c r="A449" s="160"/>
      <c r="B449" s="15"/>
      <c r="C449" s="160"/>
      <c r="D449" s="160"/>
    </row>
    <row r="450" spans="1:4" ht="12.75" customHeight="1">
      <c r="A450" s="160"/>
      <c r="B450" s="15"/>
      <c r="C450" s="160"/>
      <c r="D450" s="160"/>
    </row>
    <row r="451" spans="1:4" ht="12.75" customHeight="1">
      <c r="A451" s="160"/>
      <c r="B451" s="15"/>
      <c r="C451" s="160"/>
      <c r="D451" s="160"/>
    </row>
    <row r="452" spans="1:4" ht="12.75" customHeight="1">
      <c r="A452" s="160"/>
      <c r="B452" s="15"/>
      <c r="C452" s="160"/>
      <c r="D452" s="160"/>
    </row>
    <row r="453" spans="1:4" ht="12.75" customHeight="1">
      <c r="A453" s="160"/>
      <c r="B453" s="15"/>
      <c r="C453" s="160"/>
      <c r="D453" s="160"/>
    </row>
    <row r="454" spans="1:4" ht="12.75" customHeight="1">
      <c r="A454" s="160"/>
      <c r="B454" s="15"/>
      <c r="C454" s="160"/>
      <c r="D454" s="160"/>
    </row>
    <row r="455" spans="1:4" ht="12.75" customHeight="1">
      <c r="A455" s="160"/>
      <c r="B455" s="15"/>
      <c r="C455" s="160"/>
      <c r="D455" s="160"/>
    </row>
    <row r="456" spans="1:4" ht="12.75" customHeight="1">
      <c r="A456" s="160"/>
      <c r="B456" s="15"/>
      <c r="C456" s="160"/>
      <c r="D456" s="160"/>
    </row>
    <row r="457" spans="1:4" ht="12.75" customHeight="1">
      <c r="A457" s="160"/>
      <c r="B457" s="15"/>
      <c r="C457" s="160"/>
      <c r="D457" s="160"/>
    </row>
    <row r="458" spans="1:4" ht="12.75" customHeight="1">
      <c r="A458" s="160"/>
      <c r="B458" s="15"/>
      <c r="C458" s="160"/>
      <c r="D458" s="160"/>
    </row>
    <row r="459" spans="1:4" ht="12.75" customHeight="1">
      <c r="A459" s="160"/>
      <c r="B459" s="15"/>
      <c r="C459" s="160"/>
      <c r="D459" s="160"/>
    </row>
    <row r="460" spans="1:4" ht="12.75" customHeight="1">
      <c r="A460" s="160"/>
      <c r="B460" s="15"/>
      <c r="C460" s="160"/>
      <c r="D460" s="160"/>
    </row>
    <row r="461" spans="1:4" ht="12.75" customHeight="1">
      <c r="A461" s="160"/>
      <c r="B461" s="15"/>
      <c r="C461" s="160"/>
      <c r="D461" s="160"/>
    </row>
    <row r="462" spans="1:4" ht="12.75" customHeight="1">
      <c r="A462" s="160"/>
      <c r="B462" s="15"/>
      <c r="C462" s="160"/>
      <c r="D462" s="160"/>
    </row>
    <row r="463" spans="1:4" ht="12.75" customHeight="1">
      <c r="A463" s="160"/>
      <c r="B463" s="15"/>
      <c r="C463" s="160"/>
      <c r="D463" s="160"/>
    </row>
    <row r="464" spans="1:4" ht="12.75" customHeight="1">
      <c r="A464" s="160"/>
      <c r="B464" s="15"/>
      <c r="C464" s="160"/>
      <c r="D464" s="160"/>
    </row>
    <row r="465" spans="1:4" ht="12.75" customHeight="1">
      <c r="A465" s="160"/>
      <c r="B465" s="15"/>
      <c r="C465" s="160"/>
      <c r="D465" s="160"/>
    </row>
    <row r="466" spans="1:4" ht="12.75" customHeight="1">
      <c r="A466" s="160"/>
      <c r="B466" s="15"/>
      <c r="C466" s="160"/>
      <c r="D466" s="160"/>
    </row>
    <row r="467" spans="1:4" ht="12.75" customHeight="1">
      <c r="A467" s="160"/>
      <c r="B467" s="15"/>
      <c r="C467" s="160"/>
      <c r="D467" s="160"/>
    </row>
    <row r="468" spans="1:4" ht="12.75" customHeight="1">
      <c r="A468" s="160"/>
      <c r="B468" s="15"/>
      <c r="C468" s="160"/>
      <c r="D468" s="160"/>
    </row>
    <row r="469" spans="1:4" ht="12.75" customHeight="1">
      <c r="A469" s="160"/>
      <c r="B469" s="15"/>
      <c r="C469" s="160"/>
      <c r="D469" s="160"/>
    </row>
    <row r="470" spans="1:4" ht="12.75" customHeight="1">
      <c r="A470" s="160"/>
      <c r="B470" s="15"/>
      <c r="C470" s="160"/>
      <c r="D470" s="160"/>
    </row>
    <row r="471" spans="1:4" ht="12.75" customHeight="1">
      <c r="A471" s="160"/>
      <c r="B471" s="15"/>
      <c r="C471" s="160"/>
      <c r="D471" s="160"/>
    </row>
    <row r="472" spans="1:4" ht="12.75" customHeight="1">
      <c r="A472" s="160"/>
      <c r="B472" s="15"/>
      <c r="C472" s="160"/>
      <c r="D472" s="160"/>
    </row>
    <row r="473" spans="1:4" ht="12.75" customHeight="1">
      <c r="A473" s="160"/>
      <c r="B473" s="15"/>
      <c r="C473" s="160"/>
      <c r="D473" s="160"/>
    </row>
    <row r="474" spans="1:4" ht="12.75" customHeight="1">
      <c r="A474" s="160"/>
      <c r="B474" s="15"/>
      <c r="C474" s="160"/>
      <c r="D474" s="160"/>
    </row>
    <row r="475" spans="1:4" ht="12.75" customHeight="1">
      <c r="A475" s="160"/>
      <c r="B475" s="15"/>
      <c r="C475" s="160"/>
      <c r="D475" s="160"/>
    </row>
    <row r="476" spans="1:4" ht="12.75" customHeight="1">
      <c r="A476" s="160"/>
      <c r="B476" s="15"/>
      <c r="C476" s="160"/>
      <c r="D476" s="160"/>
    </row>
    <row r="477" spans="1:4" ht="12.75" customHeight="1">
      <c r="A477" s="160"/>
      <c r="B477" s="15"/>
      <c r="C477" s="160"/>
      <c r="D477" s="160"/>
    </row>
    <row r="478" spans="1:4" ht="12.75" customHeight="1">
      <c r="A478" s="160"/>
      <c r="B478" s="15"/>
      <c r="C478" s="160"/>
      <c r="D478" s="160"/>
    </row>
    <row r="479" spans="1:4" ht="12.75" customHeight="1">
      <c r="A479" s="160"/>
      <c r="B479" s="15"/>
      <c r="C479" s="160"/>
      <c r="D479" s="160"/>
    </row>
    <row r="480" spans="1:4" ht="12.75" customHeight="1">
      <c r="A480" s="160"/>
      <c r="B480" s="15"/>
      <c r="C480" s="160"/>
      <c r="D480" s="160"/>
    </row>
    <row r="481" spans="1:4" ht="12.75" customHeight="1">
      <c r="A481" s="160"/>
      <c r="B481" s="15"/>
      <c r="C481" s="160"/>
      <c r="D481" s="160"/>
    </row>
    <row r="482" spans="1:4" ht="12.75" customHeight="1">
      <c r="A482" s="160"/>
      <c r="B482" s="15"/>
      <c r="C482" s="160"/>
      <c r="D482" s="160"/>
    </row>
    <row r="483" spans="1:4" ht="12.75" customHeight="1">
      <c r="A483" s="160"/>
      <c r="B483" s="15"/>
      <c r="C483" s="160"/>
      <c r="D483" s="160"/>
    </row>
    <row r="484" spans="1:4" ht="12.75" customHeight="1">
      <c r="A484" s="160"/>
      <c r="B484" s="15"/>
      <c r="C484" s="160"/>
      <c r="D484" s="160"/>
    </row>
    <row r="485" spans="1:4" ht="12.75" customHeight="1">
      <c r="A485" s="160"/>
      <c r="B485" s="15"/>
      <c r="C485" s="160"/>
      <c r="D485" s="160"/>
    </row>
    <row r="486" spans="1:4" ht="12.75" customHeight="1">
      <c r="A486" s="160"/>
      <c r="B486" s="15"/>
      <c r="C486" s="160"/>
      <c r="D486" s="160"/>
    </row>
    <row r="487" spans="1:4" ht="12.75" customHeight="1">
      <c r="A487" s="160"/>
      <c r="B487" s="15"/>
      <c r="C487" s="160"/>
      <c r="D487" s="160"/>
    </row>
    <row r="488" spans="1:4" ht="12.75" customHeight="1">
      <c r="A488" s="160"/>
      <c r="B488" s="15"/>
      <c r="C488" s="160"/>
      <c r="D488" s="160"/>
    </row>
    <row r="489" spans="1:4" ht="12.75" customHeight="1">
      <c r="A489" s="160"/>
      <c r="B489" s="15"/>
      <c r="C489" s="160"/>
      <c r="D489" s="160"/>
    </row>
    <row r="490" spans="1:4" ht="12.75" customHeight="1">
      <c r="A490" s="160"/>
      <c r="B490" s="15"/>
      <c r="C490" s="160"/>
      <c r="D490" s="160"/>
    </row>
    <row r="491" spans="1:4" ht="12.75" customHeight="1">
      <c r="A491" s="160"/>
      <c r="B491" s="15"/>
      <c r="C491" s="160"/>
      <c r="D491" s="160"/>
    </row>
    <row r="492" spans="1:4" ht="12.75" customHeight="1">
      <c r="A492" s="160"/>
      <c r="B492" s="15"/>
      <c r="C492" s="160"/>
      <c r="D492" s="160"/>
    </row>
    <row r="493" spans="1:4" ht="12.75" customHeight="1">
      <c r="A493" s="160"/>
      <c r="B493" s="15"/>
      <c r="C493" s="160"/>
      <c r="D493" s="160"/>
    </row>
    <row r="494" spans="1:4" ht="12.75" customHeight="1">
      <c r="A494" s="17"/>
      <c r="B494" s="16"/>
      <c r="C494" s="17"/>
      <c r="D494" s="17"/>
    </row>
    <row r="495" spans="1:4" ht="12.75" customHeight="1">
      <c r="A495" s="17"/>
      <c r="B495" s="18"/>
      <c r="C495" s="19"/>
      <c r="D495" s="19"/>
    </row>
    <row r="496" spans="1:4" ht="12.75" customHeight="1">
      <c r="A496" s="160"/>
      <c r="B496" s="15"/>
      <c r="C496" s="160"/>
      <c r="D496" s="160"/>
    </row>
    <row r="497" spans="1:4" ht="12.75" customHeight="1">
      <c r="A497" s="160"/>
      <c r="B497" s="15"/>
      <c r="C497" s="160"/>
      <c r="D497" s="160"/>
    </row>
    <row r="498" spans="1:4" ht="12.75" customHeight="1">
      <c r="A498" s="160"/>
      <c r="B498" s="15"/>
      <c r="C498" s="160"/>
      <c r="D498" s="160"/>
    </row>
    <row r="499" spans="1:4" ht="12.75" customHeight="1">
      <c r="A499" s="160"/>
      <c r="B499" s="15"/>
      <c r="C499" s="160"/>
      <c r="D499" s="160"/>
    </row>
    <row r="500" spans="1:4" ht="12.75" customHeight="1">
      <c r="A500" s="160"/>
      <c r="B500" s="15"/>
      <c r="C500" s="160"/>
      <c r="D500" s="160"/>
    </row>
    <row r="501" spans="1:4" ht="12.75" customHeight="1">
      <c r="A501" s="160"/>
      <c r="B501" s="15"/>
      <c r="C501" s="160"/>
      <c r="D501" s="160"/>
    </row>
    <row r="502" spans="1:4" ht="12.75" customHeight="1">
      <c r="A502" s="160"/>
      <c r="B502" s="15"/>
      <c r="C502" s="160"/>
      <c r="D502" s="160"/>
    </row>
    <row r="503" spans="1:4" ht="12.75" customHeight="1">
      <c r="A503" s="160"/>
      <c r="B503" s="15"/>
      <c r="C503" s="160"/>
      <c r="D503" s="160"/>
    </row>
    <row r="504" spans="1:4" ht="12.75" customHeight="1">
      <c r="A504" s="160"/>
      <c r="B504" s="15"/>
      <c r="C504" s="160"/>
      <c r="D504" s="160"/>
    </row>
    <row r="505" spans="1:4" ht="12.75" customHeight="1">
      <c r="A505" s="160"/>
      <c r="B505" s="15"/>
      <c r="C505" s="160"/>
      <c r="D505" s="160"/>
    </row>
    <row r="506" spans="1:4" ht="12.75" customHeight="1">
      <c r="A506" s="160"/>
      <c r="B506" s="15"/>
      <c r="C506" s="160"/>
      <c r="D506" s="160"/>
    </row>
    <row r="507" spans="1:4" ht="12.75" customHeight="1">
      <c r="A507" s="160"/>
      <c r="B507" s="15"/>
      <c r="C507" s="160"/>
      <c r="D507" s="160"/>
    </row>
    <row r="508" spans="1:4" ht="12.75" customHeight="1">
      <c r="A508" s="160"/>
      <c r="B508" s="15"/>
      <c r="C508" s="160"/>
      <c r="D508" s="160"/>
    </row>
    <row r="509" spans="1:4" ht="12.75" customHeight="1">
      <c r="A509" s="160"/>
      <c r="B509" s="15"/>
      <c r="C509" s="160"/>
      <c r="D509" s="160"/>
    </row>
    <row r="510" spans="1:4" ht="12.75" customHeight="1">
      <c r="A510" s="160"/>
      <c r="B510" s="15"/>
      <c r="C510" s="160"/>
      <c r="D510" s="160"/>
    </row>
    <row r="511" spans="1:4" ht="12.75" customHeight="1">
      <c r="A511" s="160"/>
      <c r="B511" s="15"/>
      <c r="C511" s="160"/>
      <c r="D511" s="160"/>
    </row>
    <row r="512" spans="1:4" ht="12.75" customHeight="1">
      <c r="A512" s="17"/>
      <c r="B512" s="16"/>
      <c r="C512" s="17"/>
      <c r="D512" s="17"/>
    </row>
    <row r="513" spans="1:4" ht="12.75" customHeight="1">
      <c r="A513" s="17"/>
      <c r="B513" s="16"/>
      <c r="C513" s="17"/>
      <c r="D513" s="17"/>
    </row>
    <row r="514" spans="1:4" ht="12.75" customHeight="1">
      <c r="A514" s="160"/>
      <c r="B514" s="15"/>
      <c r="C514" s="160"/>
      <c r="D514" s="160"/>
    </row>
    <row r="515" spans="1:4" ht="12.75" customHeight="1">
      <c r="A515" s="160"/>
      <c r="B515" s="15"/>
      <c r="C515" s="160"/>
      <c r="D515" s="160"/>
    </row>
    <row r="516" spans="1:4" ht="12.75" customHeight="1">
      <c r="A516" s="17"/>
      <c r="B516" s="16"/>
      <c r="C516" s="17"/>
      <c r="D516" s="17"/>
    </row>
    <row r="517" spans="1:4" ht="12.75" customHeight="1">
      <c r="A517" s="160"/>
      <c r="B517" s="15"/>
      <c r="C517" s="160"/>
      <c r="D517" s="160"/>
    </row>
    <row r="518" spans="1:4" ht="12.75" customHeight="1">
      <c r="A518" s="160"/>
      <c r="B518" s="15"/>
      <c r="C518" s="160"/>
      <c r="D518" s="160"/>
    </row>
    <row r="519" spans="1:4" ht="12.75" customHeight="1">
      <c r="A519" s="160"/>
      <c r="B519" s="15"/>
      <c r="C519" s="160"/>
      <c r="D519" s="160"/>
    </row>
    <row r="520" spans="1:4" ht="12.75" customHeight="1">
      <c r="A520" s="160"/>
      <c r="B520" s="15"/>
      <c r="C520" s="160"/>
      <c r="D520" s="160"/>
    </row>
    <row r="521" spans="1:4" ht="12.75" customHeight="1">
      <c r="A521" s="160"/>
      <c r="B521" s="15"/>
      <c r="C521" s="160"/>
      <c r="D521" s="160"/>
    </row>
    <row r="522" spans="1:4" ht="12.75" customHeight="1">
      <c r="A522" s="160"/>
      <c r="B522" s="15"/>
      <c r="C522" s="160"/>
      <c r="D522" s="160"/>
    </row>
    <row r="523" spans="1:4" ht="12.75" customHeight="1">
      <c r="A523" s="160"/>
      <c r="B523" s="15"/>
      <c r="C523" s="160"/>
      <c r="D523" s="160"/>
    </row>
    <row r="524" spans="1:4" ht="12.75" customHeight="1">
      <c r="A524" s="160"/>
      <c r="B524" s="15"/>
      <c r="C524" s="160"/>
      <c r="D524" s="160"/>
    </row>
    <row r="525" spans="1:4" ht="12.75" customHeight="1">
      <c r="A525" s="160"/>
      <c r="B525" s="15"/>
      <c r="C525" s="160"/>
      <c r="D525" s="160"/>
    </row>
    <row r="526" spans="1:4" ht="12.75" customHeight="1">
      <c r="A526" s="160"/>
      <c r="B526" s="15"/>
      <c r="C526" s="160"/>
      <c r="D526" s="160"/>
    </row>
    <row r="527" spans="1:4" ht="12.75" customHeight="1">
      <c r="A527" s="160"/>
      <c r="B527" s="15"/>
      <c r="C527" s="160"/>
      <c r="D527" s="160"/>
    </row>
    <row r="528" spans="1:4" ht="12.75" customHeight="1">
      <c r="A528" s="160"/>
      <c r="B528" s="15"/>
      <c r="C528" s="160"/>
      <c r="D528" s="160"/>
    </row>
    <row r="529" spans="1:4" ht="12.75" customHeight="1">
      <c r="A529" s="160"/>
      <c r="B529" s="15"/>
      <c r="C529" s="160"/>
      <c r="D529" s="160"/>
    </row>
    <row r="530" spans="1:4" ht="12.75" customHeight="1">
      <c r="A530" s="160"/>
      <c r="B530" s="15"/>
      <c r="C530" s="160"/>
      <c r="D530" s="160"/>
    </row>
    <row r="531" spans="1:4" ht="12.75" customHeight="1">
      <c r="A531" s="160"/>
      <c r="B531" s="15"/>
      <c r="C531" s="160"/>
      <c r="D531" s="160"/>
    </row>
    <row r="532" spans="1:4" ht="12.75" customHeight="1">
      <c r="A532" s="160"/>
      <c r="B532" s="15"/>
      <c r="C532" s="160"/>
      <c r="D532" s="160"/>
    </row>
    <row r="533" spans="1:4" ht="12.75" customHeight="1">
      <c r="A533" s="160"/>
      <c r="B533" s="15"/>
      <c r="C533" s="160"/>
      <c r="D533" s="160"/>
    </row>
    <row r="534" spans="1:4" ht="12.75" customHeight="1">
      <c r="A534" s="160"/>
      <c r="B534" s="15"/>
      <c r="C534" s="160"/>
      <c r="D534" s="160"/>
    </row>
    <row r="535" spans="1:4" ht="12.75" customHeight="1">
      <c r="A535" s="160"/>
      <c r="B535" s="15"/>
      <c r="C535" s="160"/>
      <c r="D535" s="160"/>
    </row>
    <row r="536" spans="1:4" ht="12.75" customHeight="1">
      <c r="A536" s="160"/>
      <c r="B536" s="15"/>
      <c r="C536" s="160"/>
      <c r="D536" s="160"/>
    </row>
    <row r="537" spans="1:4" ht="12.75" customHeight="1">
      <c r="A537" s="160"/>
      <c r="B537" s="15"/>
      <c r="C537" s="160"/>
      <c r="D537" s="160"/>
    </row>
    <row r="538" spans="1:4" ht="12.75" customHeight="1">
      <c r="A538" s="160"/>
      <c r="B538" s="15"/>
      <c r="C538" s="160"/>
      <c r="D538" s="160"/>
    </row>
    <row r="539" spans="1:4" ht="12.75" customHeight="1">
      <c r="A539" s="160"/>
      <c r="B539" s="15"/>
      <c r="C539" s="160"/>
      <c r="D539" s="160"/>
    </row>
    <row r="540" spans="1:4" ht="12.75" customHeight="1">
      <c r="A540" s="160"/>
      <c r="B540" s="15"/>
      <c r="C540" s="160"/>
      <c r="D540" s="160"/>
    </row>
    <row r="541" spans="1:4" ht="12.75" customHeight="1">
      <c r="A541" s="160"/>
      <c r="B541" s="15"/>
      <c r="C541" s="160"/>
      <c r="D541" s="160"/>
    </row>
    <row r="542" spans="1:4" ht="12.75" customHeight="1">
      <c r="A542" s="160"/>
      <c r="B542" s="15"/>
      <c r="C542" s="160"/>
      <c r="D542" s="160"/>
    </row>
    <row r="543" spans="1:4" ht="12.75" customHeight="1">
      <c r="A543" s="160"/>
      <c r="B543" s="15"/>
      <c r="C543" s="160"/>
      <c r="D543" s="160"/>
    </row>
    <row r="544" spans="1:4" ht="12.75" customHeight="1">
      <c r="A544" s="160"/>
      <c r="B544" s="15"/>
      <c r="C544" s="160"/>
      <c r="D544" s="160"/>
    </row>
    <row r="545" spans="1:4" ht="12.75" customHeight="1">
      <c r="A545" s="160"/>
      <c r="B545" s="15"/>
      <c r="C545" s="160"/>
      <c r="D545" s="160"/>
    </row>
    <row r="546" spans="1:4" ht="12.75" customHeight="1">
      <c r="A546" s="160"/>
      <c r="B546" s="15"/>
      <c r="C546" s="160"/>
      <c r="D546" s="160"/>
    </row>
    <row r="547" spans="1:4" ht="12.75" customHeight="1">
      <c r="A547" s="160"/>
      <c r="B547" s="15"/>
      <c r="C547" s="160"/>
      <c r="D547" s="160"/>
    </row>
    <row r="548" spans="1:4" ht="12.75" customHeight="1">
      <c r="A548" s="160"/>
      <c r="B548" s="15"/>
      <c r="C548" s="160"/>
      <c r="D548" s="160"/>
    </row>
    <row r="549" spans="1:4" ht="12.75" customHeight="1">
      <c r="A549" s="160"/>
      <c r="B549" s="15"/>
      <c r="C549" s="160"/>
      <c r="D549" s="160"/>
    </row>
    <row r="550" spans="1:4" ht="12.75" customHeight="1">
      <c r="A550" s="160"/>
      <c r="B550" s="15"/>
      <c r="C550" s="160"/>
      <c r="D550" s="160"/>
    </row>
    <row r="551" spans="1:4" ht="12.75" customHeight="1">
      <c r="A551" s="160"/>
      <c r="B551" s="15"/>
      <c r="C551" s="160"/>
      <c r="D551" s="160"/>
    </row>
    <row r="552" spans="1:4" ht="12.75" customHeight="1">
      <c r="A552" s="160"/>
      <c r="B552" s="15"/>
      <c r="C552" s="160"/>
      <c r="D552" s="160"/>
    </row>
    <row r="553" spans="1:4" ht="12.75" customHeight="1">
      <c r="A553" s="160"/>
      <c r="B553" s="15"/>
      <c r="C553" s="160"/>
      <c r="D553" s="160"/>
    </row>
    <row r="554" spans="1:4" ht="12.75" customHeight="1">
      <c r="A554" s="160"/>
      <c r="B554" s="15"/>
      <c r="C554" s="160"/>
      <c r="D554" s="160"/>
    </row>
    <row r="555" spans="1:4" ht="12.75" customHeight="1">
      <c r="A555" s="17"/>
      <c r="B555" s="16"/>
      <c r="C555" s="25"/>
      <c r="D555" s="25"/>
    </row>
    <row r="556" spans="1:4" ht="12.75" customHeight="1">
      <c r="A556" s="160"/>
      <c r="B556" s="15"/>
      <c r="C556" s="160"/>
      <c r="D556" s="160"/>
    </row>
    <row r="557" spans="1:4" ht="12.75" customHeight="1">
      <c r="A557" s="160"/>
      <c r="B557" s="15"/>
      <c r="C557" s="160"/>
      <c r="D557" s="160"/>
    </row>
    <row r="558" spans="1:4" ht="12.75" customHeight="1">
      <c r="A558" s="160"/>
      <c r="B558" s="15"/>
      <c r="C558" s="160"/>
      <c r="D558" s="160"/>
    </row>
    <row r="559" spans="1:4" ht="12.75" customHeight="1">
      <c r="A559" s="160"/>
      <c r="B559" s="15"/>
      <c r="C559" s="160"/>
      <c r="D559" s="160"/>
    </row>
    <row r="560" spans="1:4" ht="12.75" customHeight="1">
      <c r="A560" s="160"/>
      <c r="B560" s="15"/>
      <c r="C560" s="160"/>
      <c r="D560" s="160"/>
    </row>
    <row r="561" spans="1:4" ht="12.75" customHeight="1">
      <c r="A561" s="160"/>
      <c r="B561" s="15"/>
      <c r="C561" s="160"/>
      <c r="D561" s="160"/>
    </row>
    <row r="562" spans="1:4" ht="12.75" customHeight="1">
      <c r="A562" s="160"/>
      <c r="B562" s="15"/>
      <c r="C562" s="160"/>
      <c r="D562" s="160"/>
    </row>
    <row r="563" spans="1:4" ht="12.75" customHeight="1">
      <c r="A563" s="160"/>
      <c r="B563" s="15"/>
      <c r="C563" s="160"/>
      <c r="D563" s="160"/>
    </row>
    <row r="564" spans="1:4" ht="12.75" customHeight="1">
      <c r="A564" s="160"/>
      <c r="B564" s="15"/>
      <c r="C564" s="160"/>
      <c r="D564" s="160"/>
    </row>
    <row r="565" spans="1:4" ht="12.75" customHeight="1">
      <c r="A565" s="160"/>
      <c r="B565" s="15"/>
      <c r="C565" s="160"/>
      <c r="D565" s="160"/>
    </row>
    <row r="566" spans="1:4" ht="12.75" customHeight="1">
      <c r="A566" s="160"/>
      <c r="B566" s="15"/>
      <c r="C566" s="160"/>
      <c r="D566" s="160"/>
    </row>
    <row r="567" spans="1:4" ht="12.75" customHeight="1">
      <c r="A567" s="160"/>
      <c r="B567" s="15"/>
      <c r="C567" s="160"/>
      <c r="D567" s="160"/>
    </row>
    <row r="568" spans="1:4" ht="12.75" customHeight="1">
      <c r="A568" s="160"/>
      <c r="B568" s="15"/>
      <c r="C568" s="160"/>
      <c r="D568" s="160"/>
    </row>
    <row r="569" spans="1:4" ht="12.75" customHeight="1">
      <c r="A569" s="17"/>
      <c r="B569" s="16"/>
      <c r="C569" s="25"/>
      <c r="D569" s="25"/>
    </row>
    <row r="570" spans="1:4" ht="12.75" customHeight="1">
      <c r="A570" s="19"/>
      <c r="B570" s="18"/>
      <c r="C570" s="19"/>
      <c r="D570" s="19"/>
    </row>
    <row r="571" spans="1:4" ht="12.75" customHeight="1">
      <c r="A571" s="19"/>
      <c r="B571" s="18"/>
      <c r="C571" s="19"/>
      <c r="D571" s="19"/>
    </row>
    <row r="572" spans="1:4" ht="12.75" customHeight="1">
      <c r="A572" s="19"/>
      <c r="B572" s="18"/>
      <c r="C572" s="19"/>
      <c r="D572" s="19"/>
    </row>
    <row r="573" spans="1:4" ht="12.75" customHeight="1">
      <c r="A573" s="19"/>
      <c r="B573" s="18"/>
      <c r="C573" s="19"/>
      <c r="D573" s="19"/>
    </row>
    <row r="574" spans="1:4" ht="12.75" customHeight="1">
      <c r="A574" s="19"/>
      <c r="B574" s="18"/>
      <c r="C574" s="19"/>
      <c r="D574" s="19"/>
    </row>
    <row r="575" spans="1:4" ht="12.75" customHeight="1">
      <c r="A575" s="19"/>
      <c r="B575" s="18"/>
      <c r="C575" s="19"/>
      <c r="D575" s="19"/>
    </row>
    <row r="576" spans="1:4" ht="12.75" customHeight="1">
      <c r="A576" s="19"/>
      <c r="B576" s="18"/>
      <c r="C576" s="19"/>
      <c r="D576" s="19"/>
    </row>
    <row r="577" spans="1:4" ht="12.75" customHeight="1">
      <c r="A577" s="19"/>
      <c r="B577" s="18"/>
      <c r="C577" s="19"/>
      <c r="D577" s="19"/>
    </row>
    <row r="578" spans="1:4" ht="12.75" customHeight="1">
      <c r="A578" s="17"/>
      <c r="B578" s="16"/>
      <c r="C578" s="26"/>
      <c r="D578" s="26"/>
    </row>
    <row r="579" spans="1:4" ht="12.75" customHeight="1">
      <c r="A579" s="17"/>
      <c r="B579" s="16"/>
      <c r="C579" s="26"/>
      <c r="D579" s="26"/>
    </row>
    <row r="580" spans="1:4" ht="12.75" customHeight="1">
      <c r="A580" s="17"/>
      <c r="B580" s="16"/>
      <c r="C580" s="17"/>
      <c r="D580" s="17"/>
    </row>
    <row r="581" spans="1:4" ht="12.75" customHeight="1">
      <c r="A581" s="160"/>
      <c r="B581" s="15"/>
      <c r="C581" s="160"/>
      <c r="D581" s="160"/>
    </row>
    <row r="582" spans="1:4" ht="12.75" customHeight="1">
      <c r="A582" s="160"/>
      <c r="B582" s="15"/>
      <c r="C582" s="160"/>
      <c r="D582" s="160"/>
    </row>
    <row r="583" spans="1:4" ht="12.75" customHeight="1">
      <c r="A583" s="160"/>
      <c r="B583" s="15"/>
      <c r="C583" s="160"/>
      <c r="D583" s="160"/>
    </row>
    <row r="584" spans="1:4" ht="12.75" customHeight="1">
      <c r="A584" s="160"/>
      <c r="B584" s="15"/>
      <c r="C584" s="160"/>
      <c r="D584" s="160"/>
    </row>
    <row r="585" spans="1:4" ht="12.75" customHeight="1">
      <c r="A585" s="160"/>
      <c r="B585" s="15"/>
      <c r="C585" s="160"/>
      <c r="D585" s="160"/>
    </row>
    <row r="586" spans="1:4" ht="12.75" customHeight="1">
      <c r="A586" s="160"/>
      <c r="B586" s="15"/>
      <c r="C586" s="160"/>
      <c r="D586" s="160"/>
    </row>
    <row r="587" spans="1:4" ht="12.75" customHeight="1">
      <c r="A587" s="160"/>
      <c r="B587" s="15"/>
      <c r="C587" s="160"/>
      <c r="D587" s="160"/>
    </row>
    <row r="588" spans="1:4" ht="12.75" customHeight="1">
      <c r="A588" s="160"/>
      <c r="B588" s="15"/>
      <c r="C588" s="160"/>
      <c r="D588" s="160"/>
    </row>
    <row r="589" spans="1:4" ht="12.75" customHeight="1">
      <c r="A589" s="160"/>
      <c r="B589" s="15"/>
      <c r="C589" s="160"/>
      <c r="D589" s="160"/>
    </row>
    <row r="590" spans="1:4" ht="12.75" customHeight="1">
      <c r="A590" s="160"/>
      <c r="B590" s="15"/>
      <c r="C590" s="160"/>
      <c r="D590" s="160"/>
    </row>
    <row r="591" spans="1:4" ht="12.75" customHeight="1">
      <c r="A591" s="160"/>
      <c r="B591" s="15"/>
      <c r="C591" s="160"/>
      <c r="D591" s="160"/>
    </row>
    <row r="592" spans="1:4" ht="12.75" customHeight="1">
      <c r="A592" s="160"/>
      <c r="B592" s="15"/>
      <c r="C592" s="160"/>
      <c r="D592" s="160"/>
    </row>
    <row r="593" spans="1:4" ht="12.75" customHeight="1">
      <c r="A593" s="160"/>
      <c r="B593" s="15"/>
      <c r="C593" s="160"/>
      <c r="D593" s="160"/>
    </row>
    <row r="594" spans="1:4" ht="12.75" customHeight="1">
      <c r="A594" s="160"/>
      <c r="B594" s="15"/>
      <c r="C594" s="160"/>
      <c r="D594" s="160"/>
    </row>
    <row r="595" spans="1:4" ht="12.75" customHeight="1">
      <c r="A595" s="160"/>
      <c r="B595" s="15"/>
      <c r="C595" s="160"/>
      <c r="D595" s="160"/>
    </row>
    <row r="596" spans="1:4" ht="12.75" customHeight="1">
      <c r="A596" s="160"/>
      <c r="B596" s="15"/>
      <c r="C596" s="160"/>
      <c r="D596" s="160"/>
    </row>
    <row r="597" spans="1:4" ht="12.75" customHeight="1">
      <c r="A597" s="160"/>
      <c r="B597" s="15"/>
      <c r="C597" s="160"/>
      <c r="D597" s="160"/>
    </row>
    <row r="598" spans="1:4" ht="12.75" customHeight="1">
      <c r="A598" s="160"/>
      <c r="B598" s="15"/>
      <c r="C598" s="160"/>
      <c r="D598" s="160"/>
    </row>
    <row r="599" spans="1:4" ht="12.75" customHeight="1">
      <c r="A599" s="160"/>
      <c r="B599" s="15"/>
      <c r="C599" s="160"/>
      <c r="D599" s="160"/>
    </row>
    <row r="600" spans="1:4" ht="12.75" customHeight="1">
      <c r="A600" s="160"/>
      <c r="B600" s="15"/>
      <c r="C600" s="160"/>
      <c r="D600" s="160"/>
    </row>
    <row r="601" spans="1:4" ht="12.75" customHeight="1">
      <c r="A601" s="160"/>
      <c r="B601" s="15"/>
      <c r="C601" s="160"/>
      <c r="D601" s="160"/>
    </row>
    <row r="602" spans="1:4" ht="12.75" customHeight="1">
      <c r="A602" s="160"/>
      <c r="B602" s="15"/>
      <c r="C602" s="160"/>
      <c r="D602" s="160"/>
    </row>
    <row r="603" spans="1:4" ht="12.75" customHeight="1">
      <c r="A603" s="160"/>
      <c r="B603" s="15"/>
      <c r="C603" s="160"/>
      <c r="D603" s="160"/>
    </row>
    <row r="604" spans="1:4" ht="12.75" customHeight="1">
      <c r="A604" s="160"/>
      <c r="B604" s="15"/>
      <c r="C604" s="160"/>
      <c r="D604" s="160"/>
    </row>
    <row r="605" spans="1:4" ht="12.75" customHeight="1">
      <c r="A605" s="160"/>
      <c r="B605" s="15"/>
      <c r="C605" s="160"/>
      <c r="D605" s="160"/>
    </row>
    <row r="606" spans="1:4" ht="12.75" customHeight="1">
      <c r="A606" s="160"/>
      <c r="B606" s="15"/>
      <c r="C606" s="160"/>
      <c r="D606" s="160"/>
    </row>
    <row r="607" spans="1:4" ht="12.75" customHeight="1">
      <c r="A607" s="160"/>
      <c r="B607" s="15"/>
      <c r="C607" s="160"/>
      <c r="D607" s="160"/>
    </row>
    <row r="608" spans="1:4" ht="12.75" customHeight="1">
      <c r="A608" s="160"/>
      <c r="B608" s="15"/>
      <c r="C608" s="160"/>
      <c r="D608" s="160"/>
    </row>
    <row r="609" spans="1:4" ht="12.75" customHeight="1">
      <c r="A609" s="160"/>
      <c r="B609" s="15"/>
      <c r="C609" s="160"/>
      <c r="D609" s="160"/>
    </row>
    <row r="610" spans="1:4" ht="12.75" customHeight="1">
      <c r="A610" s="160"/>
      <c r="B610" s="15"/>
      <c r="C610" s="160"/>
      <c r="D610" s="160"/>
    </row>
    <row r="611" spans="1:4" ht="12.75" customHeight="1">
      <c r="A611" s="160"/>
      <c r="B611" s="15"/>
      <c r="C611" s="160"/>
      <c r="D611" s="160"/>
    </row>
    <row r="612" spans="1:4" ht="12.75" customHeight="1">
      <c r="A612" s="160"/>
      <c r="B612" s="15"/>
      <c r="C612" s="160"/>
      <c r="D612" s="160"/>
    </row>
    <row r="613" spans="1:4" ht="12.75" customHeight="1">
      <c r="A613" s="160"/>
      <c r="B613" s="15"/>
      <c r="C613" s="160"/>
      <c r="D613" s="160"/>
    </row>
    <row r="614" spans="1:4" ht="12.75" customHeight="1">
      <c r="A614" s="17"/>
      <c r="B614" s="16"/>
      <c r="C614" s="17"/>
      <c r="D614" s="17"/>
    </row>
    <row r="615" spans="1:4" ht="12.75" customHeight="1">
      <c r="A615" s="160"/>
      <c r="B615" s="15"/>
      <c r="C615" s="160"/>
      <c r="D615" s="160"/>
    </row>
    <row r="616" spans="1:4" ht="12.75" customHeight="1">
      <c r="A616" s="160"/>
      <c r="B616" s="15"/>
      <c r="C616" s="160"/>
      <c r="D616" s="160"/>
    </row>
    <row r="617" spans="1:4" ht="12.75" customHeight="1">
      <c r="A617" s="160"/>
      <c r="B617" s="15"/>
      <c r="C617" s="160"/>
      <c r="D617" s="160"/>
    </row>
    <row r="618" spans="1:4" ht="12.75" customHeight="1">
      <c r="A618" s="160"/>
      <c r="B618" s="15"/>
      <c r="C618" s="160"/>
      <c r="D618" s="160"/>
    </row>
    <row r="619" spans="1:4" ht="12.75" customHeight="1">
      <c r="A619" s="160"/>
      <c r="B619" s="15"/>
      <c r="C619" s="160"/>
      <c r="D619" s="160"/>
    </row>
    <row r="620" spans="1:4" ht="12.75" customHeight="1">
      <c r="A620" s="160"/>
      <c r="B620" s="15"/>
      <c r="C620" s="160"/>
      <c r="D620" s="160"/>
    </row>
    <row r="621" spans="1:4" ht="12.75" customHeight="1">
      <c r="A621" s="160"/>
      <c r="B621" s="15"/>
      <c r="C621" s="160"/>
      <c r="D621" s="160"/>
    </row>
    <row r="622" spans="1:4" ht="12.75" customHeight="1">
      <c r="A622" s="160"/>
      <c r="B622" s="15"/>
      <c r="C622" s="160"/>
      <c r="D622" s="160"/>
    </row>
    <row r="623" spans="1:4" ht="12.75" customHeight="1">
      <c r="A623" s="160"/>
      <c r="B623" s="15"/>
      <c r="C623" s="160"/>
      <c r="D623" s="160"/>
    </row>
    <row r="624" spans="1:4" ht="12.75" customHeight="1">
      <c r="A624" s="160"/>
      <c r="B624" s="15"/>
      <c r="C624" s="160"/>
      <c r="D624" s="160"/>
    </row>
    <row r="625" spans="1:4" ht="12.75" customHeight="1">
      <c r="A625" s="160"/>
      <c r="B625" s="15"/>
      <c r="C625" s="160"/>
      <c r="D625" s="160"/>
    </row>
    <row r="626" spans="1:4" ht="12.75" customHeight="1">
      <c r="A626" s="160"/>
      <c r="B626" s="15"/>
      <c r="C626" s="160"/>
      <c r="D626" s="160"/>
    </row>
    <row r="627" spans="1:4" ht="12.75" customHeight="1">
      <c r="A627" s="160"/>
      <c r="B627" s="15"/>
      <c r="C627" s="160"/>
      <c r="D627" s="160"/>
    </row>
    <row r="628" spans="1:4" ht="12.75" customHeight="1">
      <c r="A628" s="160"/>
      <c r="B628" s="15"/>
      <c r="C628" s="160"/>
      <c r="D628" s="160"/>
    </row>
    <row r="629" spans="1:4" ht="12.75" customHeight="1">
      <c r="A629" s="160"/>
      <c r="B629" s="15"/>
      <c r="C629" s="160"/>
      <c r="D629" s="160"/>
    </row>
    <row r="630" spans="1:4" ht="12.75" customHeight="1">
      <c r="A630" s="160"/>
      <c r="B630" s="15"/>
      <c r="C630" s="160"/>
      <c r="D630" s="160"/>
    </row>
    <row r="631" spans="1:4" ht="12.75" customHeight="1">
      <c r="A631" s="160"/>
      <c r="B631" s="15"/>
      <c r="C631" s="160"/>
      <c r="D631" s="160"/>
    </row>
    <row r="632" spans="1:4" ht="12.75" customHeight="1">
      <c r="A632" s="160"/>
      <c r="B632" s="15"/>
      <c r="C632" s="160"/>
      <c r="D632" s="160"/>
    </row>
    <row r="633" spans="1:4" ht="12.75" customHeight="1">
      <c r="A633" s="160"/>
      <c r="B633" s="15"/>
      <c r="C633" s="160"/>
      <c r="D633" s="160"/>
    </row>
    <row r="634" spans="1:4" ht="12.75" customHeight="1">
      <c r="A634" s="160"/>
      <c r="B634" s="15"/>
      <c r="C634" s="160"/>
      <c r="D634" s="160"/>
    </row>
    <row r="635" spans="1:4" ht="12.75" customHeight="1">
      <c r="A635" s="160"/>
      <c r="B635" s="15"/>
      <c r="C635" s="160"/>
      <c r="D635" s="160"/>
    </row>
    <row r="636" spans="1:4" ht="12.75" customHeight="1">
      <c r="A636" s="160"/>
      <c r="B636" s="15"/>
      <c r="C636" s="160"/>
      <c r="D636" s="160"/>
    </row>
    <row r="637" spans="1:4" ht="12.75" customHeight="1">
      <c r="A637" s="160"/>
      <c r="B637" s="16"/>
      <c r="C637" s="25"/>
      <c r="D637" s="25"/>
    </row>
    <row r="638" spans="1:4" ht="12.75" customHeight="1">
      <c r="A638" s="160"/>
      <c r="B638" s="16"/>
      <c r="C638" s="25"/>
      <c r="D638" s="25"/>
    </row>
    <row r="639" spans="1:4" ht="12.75" customHeight="1">
      <c r="A639" s="160"/>
      <c r="B639" s="18"/>
      <c r="C639" s="19"/>
      <c r="D639" s="19"/>
    </row>
    <row r="640" spans="1:4" ht="12.75" customHeight="1">
      <c r="A640" s="160"/>
      <c r="B640" s="18"/>
      <c r="C640" s="19"/>
      <c r="D640" s="19"/>
    </row>
    <row r="641" spans="1:4" ht="12.75" customHeight="1">
      <c r="A641" s="160"/>
      <c r="B641" s="18"/>
      <c r="C641" s="19"/>
      <c r="D641" s="19"/>
    </row>
    <row r="642" spans="1:4" ht="12.75" customHeight="1">
      <c r="A642" s="160"/>
      <c r="B642" s="18"/>
      <c r="C642" s="19"/>
      <c r="D642" s="19"/>
    </row>
    <row r="643" spans="1:4" ht="12.75" customHeight="1">
      <c r="A643" s="160"/>
      <c r="B643" s="18"/>
      <c r="C643" s="19"/>
      <c r="D643" s="19"/>
    </row>
    <row r="644" spans="1:4" ht="12.75" customHeight="1">
      <c r="A644" s="160"/>
      <c r="B644" s="18"/>
      <c r="C644" s="19"/>
      <c r="D644" s="19"/>
    </row>
    <row r="645" spans="1:4" ht="12.75" customHeight="1">
      <c r="A645" s="160"/>
      <c r="B645" s="18"/>
      <c r="C645" s="19"/>
      <c r="D645" s="19"/>
    </row>
    <row r="646" spans="1:4" ht="12.75" customHeight="1">
      <c r="A646" s="160"/>
      <c r="B646" s="18"/>
      <c r="C646" s="19"/>
      <c r="D646" s="19"/>
    </row>
    <row r="647" spans="1:4" ht="12.75" customHeight="1">
      <c r="A647" s="160"/>
      <c r="B647" s="18"/>
      <c r="C647" s="19"/>
      <c r="D647" s="19"/>
    </row>
    <row r="648" spans="1:4" ht="12.75" customHeight="1">
      <c r="A648" s="160"/>
      <c r="B648" s="18"/>
      <c r="C648" s="19"/>
      <c r="D648" s="19"/>
    </row>
    <row r="649" spans="1:4" ht="12.75" customHeight="1">
      <c r="A649" s="160"/>
      <c r="B649" s="18"/>
      <c r="C649" s="19"/>
      <c r="D649" s="19"/>
    </row>
    <row r="650" spans="1:4" ht="12.75" customHeight="1">
      <c r="A650" s="160"/>
      <c r="B650" s="18"/>
      <c r="C650" s="19"/>
      <c r="D650" s="19"/>
    </row>
    <row r="651" spans="1:4" ht="12.75" customHeight="1">
      <c r="A651" s="160"/>
      <c r="B651" s="18"/>
      <c r="C651" s="19"/>
      <c r="D651" s="19"/>
    </row>
    <row r="652" spans="1:4" ht="12.75" customHeight="1">
      <c r="A652" s="160"/>
      <c r="B652" s="18"/>
      <c r="C652" s="19"/>
      <c r="D652" s="19"/>
    </row>
    <row r="653" spans="1:4" ht="12.75" customHeight="1">
      <c r="A653" s="160"/>
      <c r="B653" s="18"/>
      <c r="C653" s="19"/>
      <c r="D653" s="19"/>
    </row>
    <row r="654" spans="1:4" ht="12.75" customHeight="1">
      <c r="A654" s="160"/>
      <c r="B654" s="18"/>
      <c r="C654" s="19"/>
      <c r="D654" s="19"/>
    </row>
    <row r="655" spans="1:4" ht="12.75" customHeight="1">
      <c r="A655" s="160"/>
      <c r="B655" s="18"/>
      <c r="C655" s="19"/>
      <c r="D655" s="19"/>
    </row>
    <row r="656" spans="1:4" ht="12.75" customHeight="1">
      <c r="A656" s="160"/>
      <c r="B656" s="18"/>
      <c r="C656" s="19"/>
      <c r="D656" s="19"/>
    </row>
    <row r="657" spans="1:4" ht="12.75" customHeight="1">
      <c r="A657" s="160"/>
      <c r="B657" s="18"/>
      <c r="C657" s="19"/>
      <c r="D657" s="19"/>
    </row>
    <row r="658" spans="1:4" ht="12.75" customHeight="1">
      <c r="A658" s="160"/>
      <c r="B658" s="18"/>
      <c r="C658" s="19"/>
      <c r="D658" s="19"/>
    </row>
    <row r="659" spans="1:4" ht="12.75" customHeight="1">
      <c r="A659" s="160"/>
      <c r="B659" s="18"/>
      <c r="C659" s="19"/>
      <c r="D659" s="19"/>
    </row>
    <row r="660" spans="1:4" ht="12.75" customHeight="1">
      <c r="A660" s="160"/>
      <c r="B660" s="18"/>
      <c r="C660" s="19"/>
      <c r="D660" s="19"/>
    </row>
    <row r="661" spans="1:4" ht="12.75" customHeight="1">
      <c r="A661" s="160"/>
      <c r="B661" s="18"/>
      <c r="C661" s="19"/>
      <c r="D661" s="19"/>
    </row>
    <row r="662" spans="1:4" ht="12.75" customHeight="1">
      <c r="A662" s="160"/>
      <c r="B662" s="16"/>
      <c r="C662" s="26"/>
      <c r="D662" s="26"/>
    </row>
    <row r="663" spans="1:4" ht="12.75" customHeight="1">
      <c r="A663" s="160"/>
      <c r="B663" s="16"/>
      <c r="C663" s="17"/>
      <c r="D663" s="17"/>
    </row>
    <row r="664" spans="1:4" ht="12.75" customHeight="1">
      <c r="A664" s="160"/>
      <c r="B664" s="16"/>
      <c r="C664" s="17"/>
      <c r="D664" s="17"/>
    </row>
    <row r="665" spans="1:4" ht="12.75" customHeight="1">
      <c r="A665" s="160"/>
      <c r="B665" s="16"/>
      <c r="C665" s="17"/>
      <c r="D665" s="17"/>
    </row>
    <row r="666" spans="1:4" ht="12.75" customHeight="1">
      <c r="A666" s="160"/>
      <c r="B666" s="18"/>
      <c r="C666" s="19"/>
      <c r="D666" s="19"/>
    </row>
    <row r="667" spans="1:4" ht="12.75" customHeight="1">
      <c r="A667" s="160"/>
      <c r="B667" s="18"/>
      <c r="C667" s="19"/>
      <c r="D667" s="19"/>
    </row>
    <row r="668" spans="1:4" ht="12.75" customHeight="1">
      <c r="A668" s="160"/>
      <c r="B668" s="18"/>
      <c r="C668" s="19"/>
      <c r="D668" s="19"/>
    </row>
    <row r="669" spans="1:4" ht="12.75" customHeight="1">
      <c r="A669" s="160"/>
      <c r="B669" s="18"/>
      <c r="C669" s="19"/>
      <c r="D669" s="19"/>
    </row>
    <row r="670" spans="1:4" ht="12.75" customHeight="1">
      <c r="A670" s="160"/>
      <c r="B670" s="18"/>
      <c r="C670" s="19"/>
      <c r="D670" s="19"/>
    </row>
    <row r="671" spans="1:4" ht="12.75" customHeight="1">
      <c r="A671" s="17"/>
      <c r="B671" s="16"/>
      <c r="C671" s="17"/>
      <c r="D671" s="17"/>
    </row>
    <row r="672" spans="1:4" ht="12.75" customHeight="1">
      <c r="A672" s="160"/>
      <c r="B672" s="16"/>
      <c r="C672" s="17"/>
      <c r="D672" s="17"/>
    </row>
    <row r="673" spans="1:4" ht="12.75" customHeight="1">
      <c r="A673" s="160"/>
      <c r="B673" s="16"/>
      <c r="C673" s="25"/>
      <c r="D673" s="25"/>
    </row>
    <row r="674" spans="1:4" ht="12.75" customHeight="1">
      <c r="A674" s="160"/>
      <c r="B674" s="15"/>
      <c r="C674" s="160"/>
      <c r="D674" s="160"/>
    </row>
    <row r="675" spans="1:4" ht="12.75" customHeight="1">
      <c r="A675" s="160"/>
      <c r="B675" s="15"/>
      <c r="C675" s="160"/>
      <c r="D675" s="160"/>
    </row>
    <row r="676" spans="1:4" ht="12.75" customHeight="1">
      <c r="A676" s="160"/>
      <c r="B676" s="15"/>
      <c r="C676" s="160"/>
      <c r="D676" s="160"/>
    </row>
    <row r="677" spans="1:4" ht="12.75" customHeight="1">
      <c r="A677" s="160"/>
      <c r="B677" s="15"/>
      <c r="C677" s="160"/>
      <c r="D677" s="160"/>
    </row>
    <row r="678" spans="1:4" ht="12.75" customHeight="1">
      <c r="A678" s="160"/>
      <c r="B678" s="15"/>
      <c r="C678" s="160"/>
      <c r="D678" s="160"/>
    </row>
    <row r="679" spans="1:4" ht="12.75" customHeight="1">
      <c r="A679" s="160"/>
      <c r="B679" s="15"/>
      <c r="C679" s="160"/>
      <c r="D679" s="160"/>
    </row>
    <row r="680" spans="1:4" ht="12.75" customHeight="1">
      <c r="A680" s="160"/>
      <c r="B680" s="15"/>
      <c r="C680" s="160"/>
      <c r="D680" s="160"/>
    </row>
    <row r="681" spans="1:4" ht="12.75" customHeight="1">
      <c r="A681" s="160"/>
      <c r="B681" s="15"/>
      <c r="C681" s="160"/>
      <c r="D681" s="160"/>
    </row>
    <row r="682" spans="1:4" ht="12.75" customHeight="1">
      <c r="A682" s="160"/>
      <c r="B682" s="15"/>
      <c r="C682" s="160"/>
      <c r="D682" s="160"/>
    </row>
    <row r="683" spans="1:4" ht="12.75" customHeight="1">
      <c r="A683" s="160"/>
      <c r="B683" s="15"/>
      <c r="C683" s="160"/>
      <c r="D683" s="160"/>
    </row>
    <row r="684" spans="1:4" ht="12.75" customHeight="1">
      <c r="A684" s="160"/>
      <c r="B684" s="15"/>
      <c r="C684" s="160"/>
      <c r="D684" s="160"/>
    </row>
    <row r="685" spans="1:4" ht="12.75" customHeight="1">
      <c r="A685" s="160"/>
      <c r="B685" s="15"/>
      <c r="C685" s="160"/>
      <c r="D685" s="160"/>
    </row>
    <row r="686" spans="1:4" ht="12.75" customHeight="1">
      <c r="A686" s="160"/>
      <c r="B686" s="15"/>
      <c r="C686" s="160"/>
      <c r="D686" s="160"/>
    </row>
    <row r="687" spans="1:4" ht="12.75" customHeight="1">
      <c r="A687" s="160"/>
      <c r="B687" s="15"/>
      <c r="C687" s="160"/>
      <c r="D687" s="160"/>
    </row>
    <row r="688" spans="1:4" ht="12.75" customHeight="1">
      <c r="A688" s="160"/>
      <c r="B688" s="15"/>
      <c r="C688" s="160"/>
      <c r="D688" s="160"/>
    </row>
    <row r="689" spans="1:4" ht="12.75" customHeight="1">
      <c r="A689" s="160"/>
      <c r="B689" s="15"/>
      <c r="C689" s="160"/>
      <c r="D689" s="160"/>
    </row>
    <row r="690" spans="1:4" ht="12.75" customHeight="1">
      <c r="A690" s="160"/>
      <c r="B690" s="15"/>
      <c r="C690" s="160"/>
      <c r="D690" s="160"/>
    </row>
    <row r="691" spans="1:4" ht="12.75" customHeight="1">
      <c r="A691" s="160"/>
      <c r="B691" s="15"/>
      <c r="C691" s="160"/>
      <c r="D691" s="160"/>
    </row>
    <row r="692" spans="1:4" ht="12.75" customHeight="1">
      <c r="A692" s="160"/>
      <c r="B692" s="15"/>
      <c r="C692" s="160"/>
      <c r="D692" s="160"/>
    </row>
    <row r="693" spans="1:4" ht="12.75" customHeight="1">
      <c r="A693" s="160"/>
      <c r="B693" s="15"/>
      <c r="C693" s="160"/>
      <c r="D693" s="160"/>
    </row>
  </sheetData>
  <sheetProtection/>
  <mergeCells count="2">
    <mergeCell ref="J1:K1"/>
    <mergeCell ref="A83:J83"/>
  </mergeCells>
  <printOptions/>
  <pageMargins left="0.3937007874015748" right="0.3937007874015748" top="1.1811023622047245" bottom="0.3937007874015748" header="0" footer="0"/>
  <pageSetup firstPageNumber="7" useFirstPageNumber="1" horizontalDpi="600" verticalDpi="600" orientation="landscape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dolta_ti</cp:lastModifiedBy>
  <cp:lastPrinted>2015-11-19T07:10:53Z</cp:lastPrinted>
  <dcterms:created xsi:type="dcterms:W3CDTF">1996-10-08T23:32:33Z</dcterms:created>
  <dcterms:modified xsi:type="dcterms:W3CDTF">2015-11-19T07:10:54Z</dcterms:modified>
  <cp:category/>
  <cp:version/>
  <cp:contentType/>
  <cp:contentStatus/>
</cp:coreProperties>
</file>