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2024\декабрь\4 декабря\ЗАКОН\Респ. бюджет на 2024 год (тек. ред. на 11.12.24г)(17)\"/>
    </mc:Choice>
  </mc:AlternateContent>
  <bookViews>
    <workbookView xWindow="0" yWindow="0" windowWidth="23040" windowHeight="8244" tabRatio="806"/>
  </bookViews>
  <sheets>
    <sheet name="Приложение № 2.30 (1492)" sheetId="12" r:id="rId1"/>
  </sheets>
  <definedNames>
    <definedName name="_xlnm.Print_Titles" localSheetId="0">'Приложение № 2.30 (1492)'!$14:$14</definedName>
    <definedName name="_xlnm.Print_Area" localSheetId="0">'Приложение № 2.30 (1492)'!$A$1:$C$47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0" i="12" l="1"/>
  <c r="C42" i="12"/>
  <c r="C19" i="12" l="1"/>
  <c r="C43" i="12"/>
  <c r="C30" i="12" l="1"/>
  <c r="C35" i="12" l="1"/>
  <c r="C21" i="12" s="1"/>
  <c r="C18" i="12"/>
  <c r="C45" i="12" l="1"/>
</calcChain>
</file>

<file path=xl/sharedStrings.xml><?xml version="1.0" encoding="utf-8"?>
<sst xmlns="http://schemas.openxmlformats.org/spreadsheetml/2006/main" count="53" uniqueCount="51">
  <si>
    <t>Наименование</t>
  </si>
  <si>
    <t>№ п/п</t>
  </si>
  <si>
    <t>(подстатья 111054)</t>
  </si>
  <si>
    <t>Протезирование</t>
  </si>
  <si>
    <t>(подстатья 130630)</t>
  </si>
  <si>
    <t>Приобретение транспортных средств для инвалидов</t>
  </si>
  <si>
    <t>Приобретение инвалидных колясок для инвалидов</t>
  </si>
  <si>
    <t>Протезирование льготной категории граждан (за исключением зубопротезирования)</t>
  </si>
  <si>
    <t>ВСЕГО по Министерству по социальной защите и труду Приднестровской Молдавской Республики</t>
  </si>
  <si>
    <t>ДОХОДЫ ВСЕГО, в том числе:</t>
  </si>
  <si>
    <t>Отчисления от единого социального налога в размере 1%</t>
  </si>
  <si>
    <t>РАСХОДЫ ВСЕГО, в том числе:</t>
  </si>
  <si>
    <t>Итого по подстатье 111054</t>
  </si>
  <si>
    <t>Итого по подстатье 130630</t>
  </si>
  <si>
    <t>Итого стоимость, руб.</t>
  </si>
  <si>
    <t>Приложение № 2.30</t>
  </si>
  <si>
    <t>(подстатья 130650)</t>
  </si>
  <si>
    <t>Итого по подстатье 130650</t>
  </si>
  <si>
    <t>"О республиканском бюджете на 2024 год"</t>
  </si>
  <si>
    <t xml:space="preserve">Денежные  компенсации инвалидам за приобретенные в порядке, установленном действующим законодательством Приднестровской Молдавской Республики, глазные протезы </t>
  </si>
  <si>
    <t>Финансирование мероприятий, направленных на развитие (обновление) материально-технической базы учреждений здравоохранения и приобретение специализированного медицинского автотранспорта, приобретение инвалидных колясок для инвалидов, протезирование льготной категории граждан (за исключением зубопротезирования), а также на выплату денежных компенсаций инвалидам за протезирование</t>
  </si>
  <si>
    <t>ВСЕГО по Министерству здравоохранения Приднестровской Молдавской Республики</t>
  </si>
  <si>
    <t>Реализация мероприятий, направленных на развитие (обновление) материально-технической базы учреждений здравоохранения и приобретение специализированного медицинского автотранспорта</t>
  </si>
  <si>
    <t>Оплата текущего ремонта оборудования и инвентаря (подстатья 111020)</t>
  </si>
  <si>
    <t>Приобретение оборудования, предметов длительного пользования и специализированного медицинского автотранспорта (подстатья 240120)</t>
  </si>
  <si>
    <t xml:space="preserve">Денежные компенсации </t>
  </si>
  <si>
    <t xml:space="preserve"> к Закону Приднестровской Молдавской Республики</t>
  </si>
  <si>
    <t xml:space="preserve"> </t>
  </si>
  <si>
    <t>Погашение кредиторской задолженности, сложившейся по состоянию на 1 января 2024 года (статья 111020)</t>
  </si>
  <si>
    <t>На выплату заработных плат работникам организаций сферы здравоохранения в соответствии с Приложением № 2 к настоящему Закону</t>
  </si>
  <si>
    <t>Приложение № 13</t>
  </si>
  <si>
    <t>"О внесении изменений и дополнений</t>
  </si>
  <si>
    <t xml:space="preserve">ОСТАТОК по состоянию на 01.01.2024 г. </t>
  </si>
  <si>
    <t>Погашение кредиторской задолженности, сложившейся по состоянию на 1 января 2024 года, и полное исполнение  договорных обязательств 2023 года (статья 240120)</t>
  </si>
  <si>
    <t>в Закон Приднестровской Молдавской Республики</t>
  </si>
  <si>
    <t>Финансирование мероприятий, указанных в статье 5 (секретно)</t>
  </si>
  <si>
    <t>2.</t>
  </si>
  <si>
    <t>2.1.</t>
  </si>
  <si>
    <t>3.</t>
  </si>
  <si>
    <t>3.1.1.</t>
  </si>
  <si>
    <t>3.1.2.</t>
  </si>
  <si>
    <t>3.1.3.</t>
  </si>
  <si>
    <t>3.2. Министерство здравоохранения Приднестровской Молдавской Республики</t>
  </si>
  <si>
    <t>3.2.1.</t>
  </si>
  <si>
    <t>3.2.2.</t>
  </si>
  <si>
    <t>3.2.3.</t>
  </si>
  <si>
    <t>3.2.4.</t>
  </si>
  <si>
    <t>4.</t>
  </si>
  <si>
    <t>5.</t>
  </si>
  <si>
    <t>3.1 Министерство по социальной защите и труду Приднестровской Молдавской Республики</t>
  </si>
  <si>
    <t>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</si>
</sst>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43" fontId="3" fillId="0" borderId="0" applyFont="0" applyFill="0" applyBorder="0" applyAlignment="0" applyProtection="0"/>
  </cellStyleXfs>
  <cellXfs count="58">
    <xf numFmtId="0" fontId="0" fillId="0" borderId="0" xfId="0"/>
    <xf numFmtId="0" fontId="4" fillId="0" borderId="0" xfId="0" applyFont="1" applyFill="1" applyAlignment="1">
      <alignment vertical="center"/>
    </xf>
    <xf numFmtId="3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9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3" fontId="9" fillId="0" borderId="7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3" fontId="7" fillId="0" borderId="9" xfId="0" applyNumberFormat="1" applyFont="1" applyFill="1" applyBorder="1" applyAlignment="1">
      <alignment vertical="center" wrapText="1"/>
    </xf>
    <xf numFmtId="0" fontId="9" fillId="0" borderId="10" xfId="0" applyFont="1" applyFill="1" applyBorder="1" applyAlignment="1">
      <alignment horizontal="center" vertical="center" wrapText="1"/>
    </xf>
    <xf numFmtId="3" fontId="9" fillId="0" borderId="11" xfId="0" applyNumberFormat="1" applyFont="1" applyFill="1" applyBorder="1" applyAlignment="1">
      <alignment vertical="center" wrapText="1"/>
    </xf>
    <xf numFmtId="0" fontId="7" fillId="0" borderId="10" xfId="0" applyFont="1" applyFill="1" applyBorder="1" applyAlignment="1">
      <alignment horizontal="center" vertical="center" wrapText="1"/>
    </xf>
    <xf numFmtId="49" fontId="7" fillId="0" borderId="10" xfId="0" applyNumberFormat="1" applyFont="1" applyFill="1" applyBorder="1" applyAlignment="1">
      <alignment horizontal="center" vertical="center" wrapText="1"/>
    </xf>
    <xf numFmtId="3" fontId="7" fillId="0" borderId="11" xfId="0" applyNumberFormat="1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3" fontId="7" fillId="0" borderId="11" xfId="0" applyNumberFormat="1" applyFont="1" applyFill="1" applyBorder="1" applyAlignment="1">
      <alignment horizontal="right" vertical="center" wrapText="1"/>
    </xf>
    <xf numFmtId="164" fontId="7" fillId="0" borderId="11" xfId="2" applyNumberFormat="1" applyFont="1" applyFill="1" applyBorder="1" applyAlignment="1">
      <alignment horizontal="right" vertical="center" wrapText="1"/>
    </xf>
    <xf numFmtId="164" fontId="7" fillId="0" borderId="11" xfId="2" applyNumberFormat="1" applyFont="1" applyFill="1" applyBorder="1" applyAlignment="1">
      <alignment vertical="center" wrapText="1"/>
    </xf>
    <xf numFmtId="49" fontId="7" fillId="0" borderId="12" xfId="0" applyNumberFormat="1" applyFont="1" applyFill="1" applyBorder="1" applyAlignment="1">
      <alignment horizontal="left" vertical="center" wrapText="1"/>
    </xf>
    <xf numFmtId="49" fontId="9" fillId="0" borderId="10" xfId="0" applyNumberFormat="1" applyFont="1" applyFill="1" applyBorder="1" applyAlignment="1">
      <alignment horizontal="center" vertical="center" wrapText="1"/>
    </xf>
    <xf numFmtId="3" fontId="9" fillId="0" borderId="11" xfId="0" applyNumberFormat="1" applyFont="1" applyFill="1" applyBorder="1" applyAlignment="1">
      <alignment vertical="center"/>
    </xf>
    <xf numFmtId="0" fontId="9" fillId="0" borderId="1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vertical="center" wrapText="1"/>
    </xf>
    <xf numFmtId="3" fontId="9" fillId="0" borderId="16" xfId="0" applyNumberFormat="1" applyFont="1" applyBorder="1" applyAlignment="1">
      <alignment horizontal="right" vertical="center"/>
    </xf>
    <xf numFmtId="0" fontId="6" fillId="0" borderId="0" xfId="0" applyFont="1" applyFill="1" applyAlignment="1">
      <alignment horizontal="right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 wrapText="1"/>
    </xf>
    <xf numFmtId="49" fontId="7" fillId="0" borderId="12" xfId="0" applyNumberFormat="1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right" vertical="center"/>
    </xf>
    <xf numFmtId="3" fontId="7" fillId="0" borderId="0" xfId="0" applyNumberFormat="1" applyFont="1" applyFill="1" applyAlignment="1">
      <alignment horizontal="right" vertical="center"/>
    </xf>
  </cellXfs>
  <cellStyles count="3">
    <cellStyle name="Обычный" xfId="0" builtinId="0"/>
    <cellStyle name="Обычный 3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tabSelected="1" topLeftCell="A7" zoomScale="75" zoomScaleNormal="75" zoomScaleSheetLayoutView="120" workbookViewId="0">
      <pane xSplit="3" ySplit="8" topLeftCell="D15" activePane="bottomRight" state="frozenSplit"/>
      <selection activeCell="A7" sqref="A7"/>
      <selection pane="topRight" activeCell="F7" sqref="F7"/>
      <selection pane="bottomLeft" activeCell="A17" sqref="A17"/>
      <selection pane="bottomRight" activeCell="B7" sqref="B7:C11"/>
    </sheetView>
  </sheetViews>
  <sheetFormatPr defaultColWidth="9.109375" defaultRowHeight="13.2" x14ac:dyDescent="0.3"/>
  <cols>
    <col min="1" max="1" width="7" style="1" bestFit="1" customWidth="1"/>
    <col min="2" max="2" width="64.109375" style="1" customWidth="1"/>
    <col min="3" max="3" width="23.109375" style="2" customWidth="1"/>
    <col min="4" max="4" width="9" style="1" bestFit="1" customWidth="1"/>
    <col min="5" max="16384" width="9.109375" style="1"/>
  </cols>
  <sheetData>
    <row r="1" spans="1:3" ht="0.6" customHeight="1" x14ac:dyDescent="0.3">
      <c r="A1" s="35" t="s">
        <v>30</v>
      </c>
      <c r="B1" s="35"/>
      <c r="C1" s="35"/>
    </row>
    <row r="2" spans="1:3" ht="15.6" hidden="1" x14ac:dyDescent="0.3">
      <c r="A2" s="36" t="s">
        <v>26</v>
      </c>
      <c r="B2" s="36"/>
      <c r="C2" s="36"/>
    </row>
    <row r="3" spans="1:3" ht="15.6" hidden="1" x14ac:dyDescent="0.3">
      <c r="A3" s="5"/>
      <c r="B3" s="56" t="s">
        <v>31</v>
      </c>
      <c r="C3" s="56"/>
    </row>
    <row r="4" spans="1:3" ht="15.6" hidden="1" x14ac:dyDescent="0.3">
      <c r="A4" s="5"/>
      <c r="B4" s="57" t="s">
        <v>34</v>
      </c>
      <c r="C4" s="57"/>
    </row>
    <row r="5" spans="1:3" ht="15.6" hidden="1" x14ac:dyDescent="0.3">
      <c r="A5" s="36" t="s">
        <v>18</v>
      </c>
      <c r="B5" s="36"/>
      <c r="C5" s="36"/>
    </row>
    <row r="6" spans="1:3" ht="15.6" hidden="1" x14ac:dyDescent="0.3">
      <c r="A6" s="5"/>
      <c r="B6" s="5"/>
      <c r="C6" s="6"/>
    </row>
    <row r="7" spans="1:3" ht="15.6" x14ac:dyDescent="0.3">
      <c r="A7" s="5"/>
      <c r="B7" s="5"/>
      <c r="C7" s="6"/>
    </row>
    <row r="8" spans="1:3" ht="15.6" x14ac:dyDescent="0.3">
      <c r="A8" s="35" t="s">
        <v>15</v>
      </c>
      <c r="B8" s="35"/>
      <c r="C8" s="35"/>
    </row>
    <row r="9" spans="1:3" ht="15.6" x14ac:dyDescent="0.3">
      <c r="A9" s="36" t="s">
        <v>26</v>
      </c>
      <c r="B9" s="36"/>
      <c r="C9" s="36"/>
    </row>
    <row r="10" spans="1:3" ht="15.6" x14ac:dyDescent="0.3">
      <c r="A10" s="36" t="s">
        <v>18</v>
      </c>
      <c r="B10" s="36"/>
      <c r="C10" s="36"/>
    </row>
    <row r="11" spans="1:3" ht="15.6" x14ac:dyDescent="0.3">
      <c r="A11" s="5"/>
      <c r="B11" s="5"/>
      <c r="C11" s="6"/>
    </row>
    <row r="12" spans="1:3" ht="94.2" customHeight="1" x14ac:dyDescent="0.3">
      <c r="A12" s="44" t="s">
        <v>20</v>
      </c>
      <c r="B12" s="44"/>
      <c r="C12" s="44"/>
    </row>
    <row r="13" spans="1:3" ht="16.2" thickBot="1" x14ac:dyDescent="0.35">
      <c r="A13" s="13"/>
      <c r="B13" s="13"/>
      <c r="C13" s="13"/>
    </row>
    <row r="14" spans="1:3" ht="31.8" thickBot="1" x14ac:dyDescent="0.35">
      <c r="A14" s="15" t="s">
        <v>1</v>
      </c>
      <c r="B14" s="16" t="s">
        <v>0</v>
      </c>
      <c r="C14" s="17" t="s">
        <v>14</v>
      </c>
    </row>
    <row r="15" spans="1:3" s="3" customFormat="1" ht="15.6" x14ac:dyDescent="0.3">
      <c r="A15" s="18"/>
      <c r="B15" s="14"/>
      <c r="C15" s="19"/>
    </row>
    <row r="16" spans="1:3" s="3" customFormat="1" ht="15.6" x14ac:dyDescent="0.3">
      <c r="A16" s="20" t="s">
        <v>50</v>
      </c>
      <c r="B16" s="7" t="s">
        <v>32</v>
      </c>
      <c r="C16" s="21">
        <v>45685859</v>
      </c>
    </row>
    <row r="17" spans="1:4" s="3" customFormat="1" ht="15.6" x14ac:dyDescent="0.3">
      <c r="A17" s="22"/>
      <c r="B17" s="7"/>
      <c r="C17" s="21"/>
    </row>
    <row r="18" spans="1:4" s="4" customFormat="1" ht="15.6" x14ac:dyDescent="0.3">
      <c r="A18" s="20" t="s">
        <v>36</v>
      </c>
      <c r="B18" s="7" t="s">
        <v>9</v>
      </c>
      <c r="C18" s="21">
        <f>SUM(C19)</f>
        <v>46452984</v>
      </c>
    </row>
    <row r="19" spans="1:4" s="3" customFormat="1" ht="15.6" x14ac:dyDescent="0.3">
      <c r="A19" s="23" t="s">
        <v>37</v>
      </c>
      <c r="B19" s="12" t="s">
        <v>10</v>
      </c>
      <c r="C19" s="24">
        <f>43241677+3211307</f>
        <v>46452984</v>
      </c>
      <c r="D19" s="3" t="s">
        <v>27</v>
      </c>
    </row>
    <row r="20" spans="1:4" s="3" customFormat="1" ht="15.6" x14ac:dyDescent="0.3">
      <c r="A20" s="22"/>
      <c r="B20" s="12"/>
      <c r="C20" s="24"/>
    </row>
    <row r="21" spans="1:4" s="4" customFormat="1" ht="15.6" x14ac:dyDescent="0.3">
      <c r="A21" s="20" t="s">
        <v>38</v>
      </c>
      <c r="B21" s="7" t="s">
        <v>11</v>
      </c>
      <c r="C21" s="21">
        <f>C35+C43</f>
        <v>41362450</v>
      </c>
    </row>
    <row r="22" spans="1:4" s="3" customFormat="1" ht="39" customHeight="1" x14ac:dyDescent="0.3">
      <c r="A22" s="45" t="s">
        <v>49</v>
      </c>
      <c r="B22" s="46"/>
      <c r="C22" s="47"/>
    </row>
    <row r="23" spans="1:4" s="3" customFormat="1" ht="15.6" x14ac:dyDescent="0.3">
      <c r="A23" s="23" t="s">
        <v>39</v>
      </c>
      <c r="B23" s="42" t="s">
        <v>3</v>
      </c>
      <c r="C23" s="43"/>
    </row>
    <row r="24" spans="1:4" s="3" customFormat="1" ht="15.6" x14ac:dyDescent="0.3">
      <c r="A24" s="25"/>
      <c r="B24" s="38" t="s">
        <v>2</v>
      </c>
      <c r="C24" s="39"/>
    </row>
    <row r="25" spans="1:4" s="3" customFormat="1" ht="31.2" x14ac:dyDescent="0.3">
      <c r="A25" s="22"/>
      <c r="B25" s="12" t="s">
        <v>7</v>
      </c>
      <c r="C25" s="26">
        <v>14082208</v>
      </c>
    </row>
    <row r="26" spans="1:4" s="3" customFormat="1" ht="15.6" x14ac:dyDescent="0.3">
      <c r="A26" s="25"/>
      <c r="B26" s="8" t="s">
        <v>12</v>
      </c>
      <c r="C26" s="24">
        <v>14082208</v>
      </c>
    </row>
    <row r="27" spans="1:4" s="3" customFormat="1" ht="15.6" x14ac:dyDescent="0.3">
      <c r="A27" s="23" t="s">
        <v>40</v>
      </c>
      <c r="B27" s="42" t="s">
        <v>5</v>
      </c>
      <c r="C27" s="43"/>
    </row>
    <row r="28" spans="1:4" s="3" customFormat="1" ht="15.6" x14ac:dyDescent="0.3">
      <c r="A28" s="25"/>
      <c r="B28" s="38" t="s">
        <v>4</v>
      </c>
      <c r="C28" s="39"/>
    </row>
    <row r="29" spans="1:4" s="3" customFormat="1" ht="15.6" x14ac:dyDescent="0.3">
      <c r="A29" s="22"/>
      <c r="B29" s="12" t="s">
        <v>6</v>
      </c>
      <c r="C29" s="26">
        <v>1910000</v>
      </c>
    </row>
    <row r="30" spans="1:4" s="3" customFormat="1" ht="15.6" x14ac:dyDescent="0.3">
      <c r="A30" s="25"/>
      <c r="B30" s="8" t="s">
        <v>13</v>
      </c>
      <c r="C30" s="24">
        <f>SUM(C29)</f>
        <v>1910000</v>
      </c>
    </row>
    <row r="31" spans="1:4" s="3" customFormat="1" ht="15.6" x14ac:dyDescent="0.3">
      <c r="A31" s="23" t="s">
        <v>41</v>
      </c>
      <c r="B31" s="42" t="s">
        <v>25</v>
      </c>
      <c r="C31" s="43"/>
    </row>
    <row r="32" spans="1:4" s="3" customFormat="1" ht="15.6" x14ac:dyDescent="0.3">
      <c r="A32" s="25"/>
      <c r="B32" s="38" t="s">
        <v>16</v>
      </c>
      <c r="C32" s="39"/>
    </row>
    <row r="33" spans="1:3" s="3" customFormat="1" ht="46.8" x14ac:dyDescent="0.3">
      <c r="A33" s="22"/>
      <c r="B33" s="12" t="s">
        <v>19</v>
      </c>
      <c r="C33" s="26">
        <v>220400</v>
      </c>
    </row>
    <row r="34" spans="1:3" s="3" customFormat="1" ht="15.6" x14ac:dyDescent="0.3">
      <c r="A34" s="25"/>
      <c r="B34" s="8" t="s">
        <v>17</v>
      </c>
      <c r="C34" s="26">
        <v>220400</v>
      </c>
    </row>
    <row r="35" spans="1:3" s="3" customFormat="1" ht="30" customHeight="1" x14ac:dyDescent="0.3">
      <c r="A35" s="40" t="s">
        <v>8</v>
      </c>
      <c r="B35" s="41"/>
      <c r="C35" s="26">
        <f>SUM(C26+C30+C34)</f>
        <v>16212608</v>
      </c>
    </row>
    <row r="36" spans="1:3" s="3" customFormat="1" ht="15.6" x14ac:dyDescent="0.3">
      <c r="A36" s="37"/>
      <c r="B36" s="38"/>
      <c r="C36" s="39"/>
    </row>
    <row r="37" spans="1:3" s="3" customFormat="1" ht="18" customHeight="1" x14ac:dyDescent="0.3">
      <c r="A37" s="53" t="s">
        <v>42</v>
      </c>
      <c r="B37" s="54"/>
      <c r="C37" s="55"/>
    </row>
    <row r="38" spans="1:3" s="3" customFormat="1" ht="49.95" customHeight="1" x14ac:dyDescent="0.3">
      <c r="A38" s="48" t="s">
        <v>22</v>
      </c>
      <c r="B38" s="49"/>
      <c r="C38" s="50"/>
    </row>
    <row r="39" spans="1:3" s="3" customFormat="1" ht="31.95" customHeight="1" x14ac:dyDescent="0.3">
      <c r="A39" s="23" t="s">
        <v>43</v>
      </c>
      <c r="B39" s="9" t="s">
        <v>23</v>
      </c>
      <c r="C39" s="27">
        <v>1000000</v>
      </c>
    </row>
    <row r="40" spans="1:3" s="3" customFormat="1" ht="52.2" customHeight="1" x14ac:dyDescent="0.3">
      <c r="A40" s="23" t="s">
        <v>44</v>
      </c>
      <c r="B40" s="9" t="s">
        <v>24</v>
      </c>
      <c r="C40" s="27">
        <f>20134069+1440000</f>
        <v>21574069</v>
      </c>
    </row>
    <row r="41" spans="1:3" s="3" customFormat="1" ht="36" customHeight="1" x14ac:dyDescent="0.3">
      <c r="A41" s="23" t="s">
        <v>45</v>
      </c>
      <c r="B41" s="8" t="s">
        <v>28</v>
      </c>
      <c r="C41" s="28">
        <v>5262</v>
      </c>
    </row>
    <row r="42" spans="1:3" s="3" customFormat="1" ht="52.2" customHeight="1" x14ac:dyDescent="0.3">
      <c r="A42" s="23" t="s">
        <v>46</v>
      </c>
      <c r="B42" s="8" t="s">
        <v>33</v>
      </c>
      <c r="C42" s="28">
        <f>4010511-1440000</f>
        <v>2570511</v>
      </c>
    </row>
    <row r="43" spans="1:3" s="3" customFormat="1" ht="34.950000000000003" customHeight="1" x14ac:dyDescent="0.3">
      <c r="A43" s="51" t="s">
        <v>21</v>
      </c>
      <c r="B43" s="52"/>
      <c r="C43" s="27">
        <f>C39+C40+C41+C42</f>
        <v>25149842</v>
      </c>
    </row>
    <row r="44" spans="1:3" s="3" customFormat="1" ht="15.6" x14ac:dyDescent="0.3">
      <c r="A44" s="29"/>
      <c r="B44" s="11"/>
      <c r="C44" s="27"/>
    </row>
    <row r="45" spans="1:3" ht="46.8" x14ac:dyDescent="0.3">
      <c r="A45" s="30" t="s">
        <v>47</v>
      </c>
      <c r="B45" s="10" t="s">
        <v>29</v>
      </c>
      <c r="C45" s="31">
        <f>C16+C18-C21-C46</f>
        <v>44881393</v>
      </c>
    </row>
    <row r="46" spans="1:3" ht="40.200000000000003" customHeight="1" thickBot="1" x14ac:dyDescent="0.35">
      <c r="A46" s="32" t="s">
        <v>48</v>
      </c>
      <c r="B46" s="33" t="s">
        <v>35</v>
      </c>
      <c r="C46" s="34">
        <v>5895000</v>
      </c>
    </row>
    <row r="47" spans="1:3" ht="15.6" x14ac:dyDescent="0.3">
      <c r="A47" s="5"/>
      <c r="B47" s="5"/>
      <c r="C47" s="6"/>
    </row>
  </sheetData>
  <mergeCells count="21">
    <mergeCell ref="A1:C1"/>
    <mergeCell ref="A2:C2"/>
    <mergeCell ref="A5:C5"/>
    <mergeCell ref="B3:C3"/>
    <mergeCell ref="B4:C4"/>
    <mergeCell ref="A38:C38"/>
    <mergeCell ref="B27:C27"/>
    <mergeCell ref="A43:B43"/>
    <mergeCell ref="B28:C28"/>
    <mergeCell ref="A37:C37"/>
    <mergeCell ref="B31:C31"/>
    <mergeCell ref="B32:C32"/>
    <mergeCell ref="A8:C8"/>
    <mergeCell ref="A9:C9"/>
    <mergeCell ref="A10:C10"/>
    <mergeCell ref="A36:C36"/>
    <mergeCell ref="A35:B35"/>
    <mergeCell ref="B23:C23"/>
    <mergeCell ref="B24:C24"/>
    <mergeCell ref="A12:C12"/>
    <mergeCell ref="A22:C22"/>
  </mergeCells>
  <phoneticPr fontId="1" type="noConversion"/>
  <printOptions horizontalCentered="1"/>
  <pageMargins left="0.39370078740157483" right="0.39370078740157483" top="0.59055118110236227" bottom="0.39370078740157483" header="0" footer="0"/>
  <pageSetup paperSize="9" firstPageNumber="107" fitToHeight="2" orientation="portrait" useFirstPageNumber="1" r:id="rId1"/>
  <headerFooter>
    <oddHeader>&amp;C&amp;P</oddHeader>
  </headerFooter>
  <rowBreaks count="1" manualBreakCount="1">
    <brk id="36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2.30 (1492)</vt:lpstr>
      <vt:lpstr>'Приложение № 2.30 (1492)'!Заголовки_для_печати</vt:lpstr>
      <vt:lpstr>'Приложение № 2.30 (1492)'!Область_печати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Кукин Станислав Викторович</dc:creator>
  <cp:lastModifiedBy>Шеремет Наталья Николаевна</cp:lastModifiedBy>
  <cp:revision/>
  <cp:lastPrinted>2024-12-06T14:00:09Z</cp:lastPrinted>
  <dcterms:created xsi:type="dcterms:W3CDTF">2015-06-05T18:19:34Z</dcterms:created>
  <dcterms:modified xsi:type="dcterms:W3CDTF">2024-12-12T09:48:03Z</dcterms:modified>
</cp:coreProperties>
</file>