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РАБОТА\2025\ноябрь\19 ноября\ЗАКОН\Респ. бюджет на 2025 год (тек. ред. на 03.12.25г) (11)\"/>
    </mc:Choice>
  </mc:AlternateContent>
  <bookViews>
    <workbookView xWindow="0" yWindow="0" windowWidth="24912" windowHeight="10092" tabRatio="806"/>
  </bookViews>
  <sheets>
    <sheet name="Приложение №2.20 (1695)" sheetId="12" r:id="rId1"/>
  </sheets>
  <definedNames>
    <definedName name="_xlnm.Print_Titles" localSheetId="0">'Приложение №2.20 (1695)'!$8:$8</definedName>
    <definedName name="_xlnm.Print_Area" localSheetId="0">'Приложение №2.20 (1695)'!$A$1:$C$30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12" l="1"/>
  <c r="C18" i="12"/>
  <c r="C15" i="12"/>
  <c r="C11" i="12"/>
  <c r="C10" i="12" s="1"/>
  <c r="C29" i="12" l="1"/>
  <c r="C16" i="12" l="1"/>
  <c r="C19" i="12"/>
  <c r="C22" i="12"/>
  <c r="C23" i="12" l="1"/>
  <c r="C12" i="12" s="1"/>
  <c r="C30" i="12" l="1"/>
</calcChain>
</file>

<file path=xl/sharedStrings.xml><?xml version="1.0" encoding="utf-8"?>
<sst xmlns="http://schemas.openxmlformats.org/spreadsheetml/2006/main" count="41" uniqueCount="41">
  <si>
    <t>Наименование</t>
  </si>
  <si>
    <t>№ п/п</t>
  </si>
  <si>
    <t>1.</t>
  </si>
  <si>
    <t>Приобретение инвалидных колясок для инвалидов</t>
  </si>
  <si>
    <t>Протезирование льготной категории граждан (за исключением зубопротезирования)</t>
  </si>
  <si>
    <t>ВСЕГО по Министерству по социальной защите и труду Приднестровской Молдавской Республики</t>
  </si>
  <si>
    <t>ДОХОДЫ ВСЕГО, в том числе:</t>
  </si>
  <si>
    <t>РАСХОДЫ ВСЕГО, в том числе:</t>
  </si>
  <si>
    <t>Итого по подстатье 111054</t>
  </si>
  <si>
    <t>Итого по подстатье 130630</t>
  </si>
  <si>
    <t>Итого по подстатье 130650</t>
  </si>
  <si>
    <t>2.</t>
  </si>
  <si>
    <t xml:space="preserve">Денежные  компенсации инвалидам за приобретенные в порядке, установленном действующим законодательством Приднестровской Молдавской Республики, глазные протезы </t>
  </si>
  <si>
    <t>Денежные компенсации (подстатья 130650)</t>
  </si>
  <si>
    <t xml:space="preserve">ВСЕГО по Министерству здравоохранения Приднестровской Молдавской Республики </t>
  </si>
  <si>
    <t>"О республиканском бюджете на 2025 год"</t>
  </si>
  <si>
    <t>к Закону Приднестровской Молдавской Республики</t>
  </si>
  <si>
    <t>Всего, руб.</t>
  </si>
  <si>
    <t>Протезирование (подстатья 111054)</t>
  </si>
  <si>
    <t>Приобретение транспортных средств для инвалидов (подстатья 130630)</t>
  </si>
  <si>
    <t>Оплата текущего ремонта оборудования и инвентаря (подстатья 111020)</t>
  </si>
  <si>
    <t>Финансирование мероприятий, направленных на развитие (обновление) материально-технической базы учреждений здравоохранения и приобретение специализированного медицинского автотранспорта, приобретение инвалидных колясок для инвалидов, протезирование льготной категории граждан (за исключением зубопротезирования), а также на выплату денежных компенсаций инвалидам за протезирование</t>
  </si>
  <si>
    <t>Погашение кредиторской задолженности, сложившейся на 1 января 2025 года (111020)</t>
  </si>
  <si>
    <t>Погашение кредиторской задолженности, сложившейся на 1 января 2025 года, и полное исполнение договорных обязательств 2024 года (240120)</t>
  </si>
  <si>
    <t>2.1.</t>
  </si>
  <si>
    <t>3.</t>
  </si>
  <si>
    <t>3.1.1.</t>
  </si>
  <si>
    <t>3.1.2.</t>
  </si>
  <si>
    <t>3.1.3.</t>
  </si>
  <si>
    <t>3.2.1.</t>
  </si>
  <si>
    <t>3.2.3.</t>
  </si>
  <si>
    <t>4.</t>
  </si>
  <si>
    <t>3.2.4.</t>
  </si>
  <si>
    <t>Приобретение непроизводственного оборудования и предметов длительного пользования для государственных учреждений (подстатья 240120)</t>
  </si>
  <si>
    <t>Приложение № 2.20</t>
  </si>
  <si>
    <r>
      <t>3.2.2</t>
    </r>
    <r>
      <rPr>
        <sz val="12"/>
        <color rgb="FF00B0F0"/>
        <rFont val="Times New Roman"/>
        <family val="1"/>
        <charset val="204"/>
      </rPr>
      <t>.</t>
    </r>
  </si>
  <si>
    <t>2.2.     Министерство здравоохранения Приднестровской Молдавской Республики</t>
  </si>
  <si>
    <t xml:space="preserve">2.1. Министерство по социальной защите и труду Приднестровской Молдавской Республики </t>
  </si>
  <si>
    <t>ОСТАТОК по состоянию на 01.01.2025 года</t>
  </si>
  <si>
    <t>Отчисления от единого социального налога в размере 1 процента</t>
  </si>
  <si>
    <t>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</si>
</sst>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scheme val="minor"/>
    </font>
    <font>
      <sz val="8"/>
      <name val="Calibri"/>
      <family val="2"/>
      <scheme val="minor"/>
    </font>
    <font>
      <sz val="10"/>
      <name val="Arial Cyr"/>
      <charset val="204"/>
    </font>
    <font>
      <sz val="11"/>
      <color theme="1"/>
      <name val="Calibri"/>
      <family val="2"/>
      <scheme val="minor"/>
    </font>
    <font>
      <sz val="12"/>
      <name val="Times New Roman"/>
      <family val="1"/>
      <charset val="204"/>
    </font>
    <font>
      <sz val="12"/>
      <color theme="1"/>
      <name val="Times New Roman"/>
      <family val="1"/>
      <charset val="204"/>
    </font>
    <font>
      <b/>
      <sz val="12"/>
      <name val="Times New Roman"/>
      <family val="1"/>
      <charset val="204"/>
    </font>
    <font>
      <b/>
      <sz val="12"/>
      <color theme="1"/>
      <name val="Times New Roman"/>
      <family val="1"/>
      <charset val="204"/>
    </font>
    <font>
      <sz val="12"/>
      <color rgb="FF00B0F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43" fontId="3" fillId="0" borderId="0" applyFont="0" applyFill="0" applyBorder="0" applyAlignment="0" applyProtection="0"/>
  </cellStyleXfs>
  <cellXfs count="41">
    <xf numFmtId="0" fontId="0" fillId="0" borderId="0" xfId="0"/>
    <xf numFmtId="0" fontId="5" fillId="0" borderId="0" xfId="0" applyFont="1" applyFill="1" applyAlignment="1">
      <alignment vertical="center" wrapText="1"/>
    </xf>
    <xf numFmtId="164" fontId="6" fillId="0" borderId="0" xfId="2" applyNumberFormat="1" applyFont="1" applyFill="1" applyBorder="1" applyAlignment="1">
      <alignment horizontal="right" vertical="center" wrapText="1"/>
    </xf>
    <xf numFmtId="164" fontId="6" fillId="0" borderId="1" xfId="2"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64" fontId="4" fillId="0" borderId="1" xfId="2" applyNumberFormat="1" applyFont="1" applyFill="1" applyBorder="1" applyAlignment="1">
      <alignment horizontal="right" vertical="center" wrapText="1"/>
    </xf>
    <xf numFmtId="164" fontId="7" fillId="0" borderId="1" xfId="2" applyNumberFormat="1" applyFont="1" applyFill="1" applyBorder="1" applyAlignment="1">
      <alignment horizontal="right" vertical="center" wrapText="1"/>
    </xf>
    <xf numFmtId="164" fontId="7" fillId="0" borderId="0" xfId="0" applyNumberFormat="1" applyFont="1" applyFill="1" applyAlignment="1">
      <alignment vertical="center" wrapText="1"/>
    </xf>
    <xf numFmtId="0" fontId="7" fillId="0" borderId="0" xfId="0" applyFont="1" applyFill="1" applyAlignment="1">
      <alignment vertical="center" wrapText="1"/>
    </xf>
    <xf numFmtId="164" fontId="5" fillId="0" borderId="0" xfId="0" applyNumberFormat="1" applyFont="1" applyFill="1" applyAlignment="1">
      <alignment vertical="center" wrapText="1"/>
    </xf>
    <xf numFmtId="164" fontId="5" fillId="0" borderId="1" xfId="2" applyNumberFormat="1" applyFont="1" applyFill="1" applyBorder="1" applyAlignment="1">
      <alignment horizontal="righ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vertical="center" wrapText="1"/>
    </xf>
    <xf numFmtId="0" fontId="6" fillId="0" borderId="1" xfId="0" applyFont="1" applyFill="1" applyBorder="1" applyAlignment="1">
      <alignment horizontal="justify" vertical="center" wrapText="1"/>
    </xf>
    <xf numFmtId="0" fontId="8" fillId="0" borderId="0" xfId="0" applyFont="1" applyFill="1" applyAlignment="1">
      <alignment vertical="center" wrapText="1"/>
    </xf>
    <xf numFmtId="164" fontId="5" fillId="0" borderId="0" xfId="2" applyNumberFormat="1" applyFont="1" applyFill="1" applyAlignment="1">
      <alignment horizontal="righ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164" fontId="7" fillId="0" borderId="5" xfId="2"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7" fillId="0" borderId="1" xfId="2" applyNumberFormat="1" applyFont="1" applyFill="1" applyBorder="1" applyAlignment="1">
      <alignment horizontal="center" vertical="center" wrapText="1"/>
    </xf>
    <xf numFmtId="3" fontId="5" fillId="0" borderId="0" xfId="0" applyNumberFormat="1" applyFont="1" applyFill="1" applyAlignment="1">
      <alignment horizontal="right" vertical="center"/>
    </xf>
    <xf numFmtId="0" fontId="4" fillId="0" borderId="0" xfId="0" applyFont="1" applyFill="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horizontal="right" vertical="center"/>
    </xf>
    <xf numFmtId="0" fontId="4" fillId="0" borderId="0" xfId="0" applyFont="1" applyFill="1" applyBorder="1" applyAlignment="1">
      <alignment horizontal="right" vertical="center"/>
    </xf>
    <xf numFmtId="3" fontId="5" fillId="0" borderId="0" xfId="0" applyNumberFormat="1" applyFont="1" applyFill="1" applyAlignment="1">
      <alignment vertical="center" wrapText="1"/>
    </xf>
    <xf numFmtId="3" fontId="7" fillId="0" borderId="0" xfId="0" applyNumberFormat="1" applyFont="1" applyFill="1" applyAlignment="1">
      <alignment vertical="center" wrapText="1"/>
    </xf>
    <xf numFmtId="0" fontId="6" fillId="0" borderId="0"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3">
    <cellStyle name="Обычный" xfId="0" builtinId="0"/>
    <cellStyle name="Обычный 3" xfId="1"/>
    <cellStyle name="Финансовый"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tabSelected="1" view="pageBreakPreview" zoomScaleNormal="100" zoomScaleSheetLayoutView="100" workbookViewId="0">
      <pane xSplit="3" ySplit="8" topLeftCell="F9" activePane="bottomRight" state="frozenSplit"/>
      <selection pane="topRight" activeCell="F1" sqref="F1"/>
      <selection pane="bottomLeft" activeCell="A12" sqref="A12"/>
      <selection pane="bottomRight" sqref="A1:C5"/>
    </sheetView>
  </sheetViews>
  <sheetFormatPr defaultColWidth="9.109375" defaultRowHeight="15.6" x14ac:dyDescent="0.3"/>
  <cols>
    <col min="1" max="1" width="7" style="1" bestFit="1" customWidth="1"/>
    <col min="2" max="2" width="81.44140625" style="1" customWidth="1"/>
    <col min="3" max="3" width="13.33203125" style="16" customWidth="1"/>
    <col min="4" max="4" width="13.33203125" style="1" customWidth="1"/>
    <col min="5" max="5" width="19.33203125" style="1" customWidth="1"/>
    <col min="6" max="6" width="11" style="30" bestFit="1" customWidth="1"/>
    <col min="7" max="16384" width="9.109375" style="1"/>
  </cols>
  <sheetData>
    <row r="1" spans="1:6" x14ac:dyDescent="0.3">
      <c r="C1" s="25"/>
    </row>
    <row r="2" spans="1:6" x14ac:dyDescent="0.3">
      <c r="B2" s="26"/>
      <c r="C2" s="28" t="s">
        <v>34</v>
      </c>
    </row>
    <row r="3" spans="1:6" x14ac:dyDescent="0.3">
      <c r="B3" s="27"/>
      <c r="C3" s="29" t="s">
        <v>16</v>
      </c>
    </row>
    <row r="4" spans="1:6" x14ac:dyDescent="0.3">
      <c r="B4" s="27"/>
      <c r="C4" s="29" t="s">
        <v>15</v>
      </c>
    </row>
    <row r="6" spans="1:6" ht="80.25" customHeight="1" x14ac:dyDescent="0.3">
      <c r="A6" s="32" t="s">
        <v>21</v>
      </c>
      <c r="B6" s="32"/>
      <c r="C6" s="32"/>
    </row>
    <row r="7" spans="1:6" x14ac:dyDescent="0.3">
      <c r="A7" s="22"/>
      <c r="B7" s="22"/>
      <c r="C7" s="2"/>
    </row>
    <row r="8" spans="1:6" ht="31.2" x14ac:dyDescent="0.3">
      <c r="A8" s="23" t="s">
        <v>1</v>
      </c>
      <c r="B8" s="23" t="s">
        <v>0</v>
      </c>
      <c r="C8" s="24" t="s">
        <v>17</v>
      </c>
    </row>
    <row r="9" spans="1:6" x14ac:dyDescent="0.3">
      <c r="A9" s="17" t="s">
        <v>2</v>
      </c>
      <c r="B9" s="18" t="s">
        <v>38</v>
      </c>
      <c r="C9" s="19">
        <v>11760235</v>
      </c>
    </row>
    <row r="10" spans="1:6" x14ac:dyDescent="0.3">
      <c r="A10" s="23" t="s">
        <v>11</v>
      </c>
      <c r="B10" s="21" t="s">
        <v>6</v>
      </c>
      <c r="C10" s="3">
        <f>C11</f>
        <v>49810843</v>
      </c>
    </row>
    <row r="11" spans="1:6" x14ac:dyDescent="0.3">
      <c r="A11" s="4" t="s">
        <v>24</v>
      </c>
      <c r="B11" s="5" t="s">
        <v>39</v>
      </c>
      <c r="C11" s="6">
        <f>51953514-2142671</f>
        <v>49810843</v>
      </c>
    </row>
    <row r="12" spans="1:6" s="9" customFormat="1" x14ac:dyDescent="0.3">
      <c r="A12" s="23" t="s">
        <v>25</v>
      </c>
      <c r="B12" s="21" t="s">
        <v>7</v>
      </c>
      <c r="C12" s="7">
        <f>C29+C23</f>
        <v>12616266</v>
      </c>
      <c r="D12" s="8"/>
      <c r="F12" s="31"/>
    </row>
    <row r="13" spans="1:6" s="9" customFormat="1" x14ac:dyDescent="0.3">
      <c r="A13" s="33" t="s">
        <v>37</v>
      </c>
      <c r="B13" s="33"/>
      <c r="C13" s="33"/>
      <c r="D13" s="8"/>
      <c r="F13" s="31"/>
    </row>
    <row r="14" spans="1:6" x14ac:dyDescent="0.3">
      <c r="A14" s="20" t="s">
        <v>26</v>
      </c>
      <c r="B14" s="34" t="s">
        <v>18</v>
      </c>
      <c r="C14" s="34"/>
      <c r="D14" s="10"/>
    </row>
    <row r="15" spans="1:6" ht="31.2" x14ac:dyDescent="0.3">
      <c r="A15" s="4"/>
      <c r="B15" s="5" t="s">
        <v>4</v>
      </c>
      <c r="C15" s="11">
        <f>14508006-7596319</f>
        <v>6911687</v>
      </c>
    </row>
    <row r="16" spans="1:6" x14ac:dyDescent="0.3">
      <c r="A16" s="12"/>
      <c r="B16" s="12" t="s">
        <v>8</v>
      </c>
      <c r="C16" s="11">
        <f>SUM(C15)</f>
        <v>6911687</v>
      </c>
    </row>
    <row r="17" spans="1:6" x14ac:dyDescent="0.3">
      <c r="A17" s="20" t="s">
        <v>27</v>
      </c>
      <c r="B17" s="34" t="s">
        <v>19</v>
      </c>
      <c r="C17" s="34"/>
    </row>
    <row r="18" spans="1:6" x14ac:dyDescent="0.3">
      <c r="A18" s="4"/>
      <c r="B18" s="5" t="s">
        <v>3</v>
      </c>
      <c r="C18" s="11">
        <f>1763250-750000</f>
        <v>1013250</v>
      </c>
    </row>
    <row r="19" spans="1:6" x14ac:dyDescent="0.3">
      <c r="A19" s="12"/>
      <c r="B19" s="12" t="s">
        <v>9</v>
      </c>
      <c r="C19" s="11">
        <f>SUM(C18)</f>
        <v>1013250</v>
      </c>
    </row>
    <row r="20" spans="1:6" x14ac:dyDescent="0.3">
      <c r="A20" s="20" t="s">
        <v>28</v>
      </c>
      <c r="B20" s="34" t="s">
        <v>13</v>
      </c>
      <c r="C20" s="34"/>
    </row>
    <row r="21" spans="1:6" ht="46.8" x14ac:dyDescent="0.3">
      <c r="A21" s="4"/>
      <c r="B21" s="5" t="s">
        <v>12</v>
      </c>
      <c r="C21" s="11">
        <f>34920-27936</f>
        <v>6984</v>
      </c>
    </row>
    <row r="22" spans="1:6" x14ac:dyDescent="0.3">
      <c r="A22" s="12"/>
      <c r="B22" s="12" t="s">
        <v>10</v>
      </c>
      <c r="C22" s="11">
        <f>SUM(C21)</f>
        <v>6984</v>
      </c>
    </row>
    <row r="23" spans="1:6" s="9" customFormat="1" ht="32.25" customHeight="1" x14ac:dyDescent="0.3">
      <c r="A23" s="40" t="s">
        <v>5</v>
      </c>
      <c r="B23" s="40"/>
      <c r="C23" s="7">
        <f>SUM(C16+C19+C22)</f>
        <v>7931921</v>
      </c>
      <c r="F23" s="31"/>
    </row>
    <row r="24" spans="1:6" s="9" customFormat="1" x14ac:dyDescent="0.3">
      <c r="A24" s="37" t="s">
        <v>36</v>
      </c>
      <c r="B24" s="38"/>
      <c r="C24" s="39"/>
      <c r="F24" s="31"/>
    </row>
    <row r="25" spans="1:6" x14ac:dyDescent="0.3">
      <c r="A25" s="20" t="s">
        <v>29</v>
      </c>
      <c r="B25" s="13" t="s">
        <v>20</v>
      </c>
      <c r="C25" s="11">
        <v>3000000</v>
      </c>
    </row>
    <row r="26" spans="1:6" ht="31.2" x14ac:dyDescent="0.3">
      <c r="A26" s="20" t="s">
        <v>35</v>
      </c>
      <c r="B26" s="13" t="s">
        <v>33</v>
      </c>
      <c r="C26" s="11">
        <v>192350</v>
      </c>
    </row>
    <row r="27" spans="1:6" ht="31.2" x14ac:dyDescent="0.3">
      <c r="A27" s="20" t="s">
        <v>30</v>
      </c>
      <c r="B27" s="13" t="s">
        <v>22</v>
      </c>
      <c r="C27" s="11">
        <v>38395</v>
      </c>
    </row>
    <row r="28" spans="1:6" ht="31.2" x14ac:dyDescent="0.3">
      <c r="A28" s="20" t="s">
        <v>32</v>
      </c>
      <c r="B28" s="13" t="s">
        <v>23</v>
      </c>
      <c r="C28" s="11">
        <v>1453600</v>
      </c>
    </row>
    <row r="29" spans="1:6" s="9" customFormat="1" ht="31.5" customHeight="1" x14ac:dyDescent="0.3">
      <c r="A29" s="35" t="s">
        <v>14</v>
      </c>
      <c r="B29" s="36"/>
      <c r="C29" s="7">
        <f>SUM(C25:C28)</f>
        <v>4684345</v>
      </c>
      <c r="F29" s="31"/>
    </row>
    <row r="30" spans="1:6" ht="78" x14ac:dyDescent="0.3">
      <c r="A30" s="23" t="s">
        <v>31</v>
      </c>
      <c r="B30" s="14" t="s">
        <v>40</v>
      </c>
      <c r="C30" s="7">
        <f>C9+C10-C12</f>
        <v>48954812</v>
      </c>
      <c r="D30" s="15"/>
      <c r="E30" s="10"/>
    </row>
    <row r="31" spans="1:6" x14ac:dyDescent="0.3">
      <c r="D31" s="10"/>
    </row>
  </sheetData>
  <mergeCells count="8">
    <mergeCell ref="A6:C6"/>
    <mergeCell ref="A13:C13"/>
    <mergeCell ref="B17:C17"/>
    <mergeCell ref="A29:B29"/>
    <mergeCell ref="A24:C24"/>
    <mergeCell ref="B20:C20"/>
    <mergeCell ref="A23:B23"/>
    <mergeCell ref="B14:C14"/>
  </mergeCells>
  <phoneticPr fontId="1" type="noConversion"/>
  <pageMargins left="0.9055118110236221" right="0.39370078740157483" top="0.59055118110236227" bottom="0.19685039370078741" header="0" footer="0"/>
  <pageSetup paperSize="9" scale="87" firstPageNumber="135"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№2.20 (1695)</vt:lpstr>
      <vt:lpstr>'Приложение №2.20 (1695)'!Заголовки_для_печати</vt:lpstr>
      <vt:lpstr>'Приложение №2.20 (1695)'!Область_печати</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Кукин Станислав Викторович</dc:creator>
  <cp:lastModifiedBy>Шеремет Наталья Николаевна</cp:lastModifiedBy>
  <cp:revision/>
  <cp:lastPrinted>2025-11-25T15:15:40Z</cp:lastPrinted>
  <dcterms:created xsi:type="dcterms:W3CDTF">2015-06-05T18:19:34Z</dcterms:created>
  <dcterms:modified xsi:type="dcterms:W3CDTF">2025-12-04T11:53:17Z</dcterms:modified>
</cp:coreProperties>
</file>