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35" windowWidth="20115" windowHeight="6975"/>
  </bookViews>
  <sheets>
    <sheet name="исполнение сметы выборы ВС 1 ОК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L26" i="1"/>
  <c r="K26"/>
  <c r="J26"/>
  <c r="H26"/>
  <c r="M25"/>
  <c r="I25"/>
  <c r="E25"/>
  <c r="M24"/>
  <c r="G24"/>
  <c r="I24" s="1"/>
  <c r="F24"/>
  <c r="F26" s="1"/>
  <c r="M23"/>
  <c r="I23"/>
  <c r="E23"/>
  <c r="M22"/>
  <c r="I22"/>
  <c r="E22"/>
  <c r="M21"/>
  <c r="I21"/>
  <c r="E21"/>
  <c r="M20"/>
  <c r="I20"/>
  <c r="E20"/>
  <c r="M19"/>
  <c r="I19"/>
  <c r="E19"/>
  <c r="M18"/>
  <c r="I18"/>
  <c r="E18"/>
  <c r="M17"/>
  <c r="I17"/>
  <c r="E17"/>
  <c r="M16"/>
  <c r="I16"/>
  <c r="E16"/>
  <c r="M15"/>
  <c r="I15"/>
  <c r="E15"/>
  <c r="M14"/>
  <c r="I14"/>
  <c r="I26" s="1"/>
  <c r="E14"/>
  <c r="M13"/>
  <c r="K13"/>
  <c r="J13"/>
  <c r="H13"/>
  <c r="G13"/>
  <c r="E13" s="1"/>
  <c r="I13" l="1"/>
  <c r="M26"/>
  <c r="E24"/>
  <c r="G26"/>
  <c r="E26" s="1"/>
</calcChain>
</file>

<file path=xl/sharedStrings.xml><?xml version="1.0" encoding="utf-8"?>
<sst xmlns="http://schemas.openxmlformats.org/spreadsheetml/2006/main" count="34" uniqueCount="34">
  <si>
    <t>статья 111070</t>
  </si>
  <si>
    <t xml:space="preserve">                 Наименование расходов</t>
  </si>
  <si>
    <t>Остаток плановых средтв</t>
  </si>
  <si>
    <t>Фактические расходы</t>
  </si>
  <si>
    <t>Компенсации освобожденным и вознаграждения привлеченным членам избирательных комиссии</t>
  </si>
  <si>
    <t>Вознаграждение за работу в выходные дни</t>
  </si>
  <si>
    <t xml:space="preserve">Оплата по договору гражданско-правового характера </t>
  </si>
  <si>
    <t xml:space="preserve">Начисления во внебюджетные фонды                                                                                 </t>
  </si>
  <si>
    <t>Транспортные расходы</t>
  </si>
  <si>
    <t>Компенсация на питание членам избирательных комиссии в день голосования</t>
  </si>
  <si>
    <t>Техническое оснащение</t>
  </si>
  <si>
    <t>Прочие  расходы</t>
  </si>
  <si>
    <t xml:space="preserve">                                                     ОТЧЕТ О   РАСХОДОВАНИИ СРЕДСТВ НА ПОДГОТОВКУ И ПРОВЕДЕНИЕ ДОПОЛНИТЕЛЬНЫХ И ПОВТОРНЫХ ВЫБОРОВ ДЕПУТАТОВ ВЕРХОВНОГО СОВЕТА ПРИДНЕСТРОВСКОЙ МОЛДАВСКОЙ РЕСПУБЛИКИ VI СОЗЫВА  1 ОКТЯБРЯ 2017 ГОДА</t>
  </si>
  <si>
    <t>Расходы на подготовку выборов</t>
  </si>
  <si>
    <t>Компенсации  зарегистрированным  кандидатам</t>
  </si>
  <si>
    <t>к Постановлению Верховного Совета Приднестровской Молдавской Республики</t>
  </si>
  <si>
    <t xml:space="preserve"> "Об утверждении отчета Центральной избирательной комиссии</t>
  </si>
  <si>
    <t>Приднестровской Молдавской Республики о расходовании средств</t>
  </si>
  <si>
    <t xml:space="preserve">Приложение </t>
  </si>
  <si>
    <t>от 24 января 2018 года № 1833</t>
  </si>
  <si>
    <t xml:space="preserve"> на организацию и проведение дополнительных и повторных выборов депутатов Верховного Совета Приднестровской Молдавской Республики </t>
  </si>
  <si>
    <t>VI созыва 1 октября 2017 года"</t>
  </si>
  <si>
    <t>Фактически профинансиро-вано из РБ</t>
  </si>
  <si>
    <t>Возвращено в РБ</t>
  </si>
  <si>
    <t>Использован-ный остаток</t>
  </si>
  <si>
    <t>Профинанси-ровано с учетом возврата средств в РБ</t>
  </si>
  <si>
    <t>Печатная продукция</t>
  </si>
  <si>
    <t>Услуги связи</t>
  </si>
  <si>
    <t>Канцелярские и хозяйственные расходы</t>
  </si>
  <si>
    <t>Всего компенсации и вознаграждения, в т. ч.:</t>
  </si>
  <si>
    <t xml:space="preserve"> ВСЕГО</t>
  </si>
  <si>
    <t>Остаток с предыд. выборов</t>
  </si>
  <si>
    <t>План 2017 г.</t>
  </si>
  <si>
    <t>Отчет о расходовании средств на подготовку и проведение дополнительных и повторных выборов депутатов                                                                                                                                                                                                                    Верховного Совета Приднестровской Молдавской Республики VI созыва 1 октября 2017 года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</si>
</sst>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1">
    <font>
      <sz val="10"/>
      <name val="Arial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3"/>
      <name val="Times New Roman"/>
      <family val="1"/>
      <charset val="204"/>
    </font>
    <font>
      <b/>
      <sz val="13"/>
      <name val="Arial"/>
      <family val="2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57">
    <xf numFmtId="0" fontId="0" fillId="0" borderId="0" xfId="0"/>
    <xf numFmtId="4" fontId="6" fillId="0" borderId="14" xfId="1" applyNumberFormat="1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4" fontId="7" fillId="0" borderId="14" xfId="1" applyNumberFormat="1" applyFont="1" applyFill="1" applyBorder="1" applyAlignment="1">
      <alignment vertical="center" wrapText="1"/>
    </xf>
    <xf numFmtId="0" fontId="8" fillId="0" borderId="14" xfId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/>
    <xf numFmtId="2" fontId="6" fillId="0" borderId="14" xfId="1" applyNumberFormat="1" applyFont="1" applyFill="1" applyBorder="1" applyAlignment="1">
      <alignment vertical="center" wrapText="1"/>
    </xf>
    <xf numFmtId="0" fontId="6" fillId="0" borderId="14" xfId="1" applyFont="1" applyFill="1" applyBorder="1" applyAlignment="1">
      <alignment horizontal="center" vertical="center" wrapText="1"/>
    </xf>
    <xf numFmtId="2" fontId="6" fillId="0" borderId="14" xfId="1" applyNumberFormat="1" applyFont="1" applyFill="1" applyBorder="1" applyAlignment="1">
      <alignment horizontal="center" vertical="center" wrapText="1"/>
    </xf>
    <xf numFmtId="4" fontId="2" fillId="0" borderId="6" xfId="2" applyNumberFormat="1" applyFont="1" applyFill="1" applyBorder="1" applyAlignment="1">
      <alignment horizontal="center" vertical="center"/>
    </xf>
    <xf numFmtId="0" fontId="3" fillId="0" borderId="0" xfId="1" applyFont="1"/>
    <xf numFmtId="2" fontId="3" fillId="0" borderId="0" xfId="1" applyNumberFormat="1" applyFont="1" applyFill="1"/>
    <xf numFmtId="0" fontId="3" fillId="0" borderId="0" xfId="1" applyFont="1" applyAlignment="1">
      <alignment wrapText="1"/>
    </xf>
    <xf numFmtId="0" fontId="0" fillId="0" borderId="0" xfId="0" applyFill="1"/>
    <xf numFmtId="0" fontId="10" fillId="0" borderId="0" xfId="0" applyFont="1" applyFill="1"/>
    <xf numFmtId="4" fontId="0" fillId="0" borderId="0" xfId="0" applyNumberFormat="1" applyFill="1"/>
    <xf numFmtId="2" fontId="0" fillId="0" borderId="0" xfId="0" applyNumberFormat="1" applyFill="1"/>
    <xf numFmtId="4" fontId="0" fillId="0" borderId="0" xfId="0" applyNumberFormat="1"/>
    <xf numFmtId="10" fontId="0" fillId="0" borderId="0" xfId="0" applyNumberFormat="1"/>
    <xf numFmtId="0" fontId="1" fillId="0" borderId="0" xfId="0" applyFont="1" applyAlignment="1">
      <alignment horizontal="right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3" fillId="0" borderId="2" xfId="1" applyFont="1" applyBorder="1" applyAlignment="1">
      <alignment horizontal="center" vertical="center" textRotation="88" wrapText="1"/>
    </xf>
    <xf numFmtId="0" fontId="0" fillId="0" borderId="7" xfId="0" applyBorder="1" applyAlignment="1">
      <alignment horizontal="center" vertical="center" textRotation="88" wrapText="1"/>
    </xf>
    <xf numFmtId="0" fontId="0" fillId="0" borderId="15" xfId="0" applyBorder="1" applyAlignment="1">
      <alignment horizontal="center" vertical="center" textRotation="88" wrapText="1"/>
    </xf>
    <xf numFmtId="0" fontId="4" fillId="0" borderId="3" xfId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2" fontId="4" fillId="0" borderId="6" xfId="1" applyNumberFormat="1" applyFont="1" applyBorder="1" applyAlignment="1">
      <alignment horizontal="center" vertical="center" wrapText="1"/>
    </xf>
    <xf numFmtId="2" fontId="3" fillId="0" borderId="6" xfId="1" applyNumberFormat="1" applyFont="1" applyBorder="1" applyAlignment="1">
      <alignment horizontal="center" vertical="center" wrapText="1"/>
    </xf>
    <xf numFmtId="0" fontId="2" fillId="0" borderId="6" xfId="1" applyFont="1" applyBorder="1" applyAlignment="1"/>
    <xf numFmtId="0" fontId="9" fillId="0" borderId="6" xfId="1" applyFont="1" applyBorder="1" applyAlignment="1"/>
    <xf numFmtId="0" fontId="5" fillId="0" borderId="12" xfId="1" applyFont="1" applyFill="1" applyBorder="1" applyAlignment="1">
      <alignment vertical="center" wrapText="1"/>
    </xf>
    <xf numFmtId="0" fontId="5" fillId="0" borderId="13" xfId="1" applyFont="1" applyFill="1" applyBorder="1" applyAlignment="1">
      <alignment vertical="center" wrapText="1"/>
    </xf>
    <xf numFmtId="0" fontId="5" fillId="0" borderId="14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6" xfId="1" applyFont="1" applyBorder="1" applyAlignment="1"/>
    <xf numFmtId="0" fontId="3" fillId="0" borderId="6" xfId="1" applyFont="1" applyBorder="1" applyAlignment="1"/>
    <xf numFmtId="0" fontId="2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wrapText="1"/>
    </xf>
  </cellXfs>
  <cellStyles count="5">
    <cellStyle name="Обычный" xfId="0" builtinId="0"/>
    <cellStyle name="Обычный 2" xfId="1"/>
    <cellStyle name="Обычный 3" xf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0;&#1089;&#1087;&#1086;&#1083;&#1085;&#1077;&#1085;&#1080;&#1077;%20&#1089;&#1084;&#1077;&#1090;&#1099;%20&#1087;&#1086;%20%20&#1055;&#1054;&#1042;&#1058;%20&#1042;&#1067;&#1041;&#1054;&#1056;&#1067;%20&#1042;&#1057;%20&#1042;%20&#1054;&#1050;&#1058;&#1071;&#1041;&#1056;&#1045;%202017%20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рансп с остатком"/>
      <sheetName val="трансп"/>
      <sheetName val="связь 1.6"/>
      <sheetName val="смета итоговая "/>
      <sheetName val="9,10"/>
      <sheetName val="1,5"/>
      <sheetName val="1,3 "/>
      <sheetName val="1,4"/>
      <sheetName val="1,2 "/>
      <sheetName val="1,1"/>
      <sheetName val="исполнение сметы выборы ВС 1 ОК"/>
      <sheetName val="печатная 8"/>
      <sheetName val="канц товар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8">
          <cell r="H28">
            <v>151</v>
          </cell>
          <cell r="K28">
            <v>720</v>
          </cell>
          <cell r="N28">
            <v>13746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3"/>
  <sheetViews>
    <sheetView tabSelected="1" topLeftCell="C4" zoomScaleNormal="100" workbookViewId="0">
      <selection activeCell="C9" sqref="C9"/>
    </sheetView>
  </sheetViews>
  <sheetFormatPr defaultRowHeight="12.75"/>
  <cols>
    <col min="4" max="4" width="38.28515625" customWidth="1"/>
    <col min="5" max="5" width="18.140625" customWidth="1"/>
    <col min="6" max="6" width="14.7109375" customWidth="1"/>
    <col min="7" max="7" width="23.42578125" customWidth="1"/>
    <col min="8" max="8" width="17.140625" customWidth="1"/>
    <col min="9" max="9" width="11.42578125" customWidth="1"/>
    <col min="10" max="10" width="14.42578125" customWidth="1"/>
    <col min="11" max="11" width="15.28515625" customWidth="1"/>
    <col min="12" max="12" width="15" customWidth="1"/>
    <col min="13" max="13" width="15.5703125" customWidth="1"/>
  </cols>
  <sheetData>
    <row r="1" spans="1:13">
      <c r="I1" s="26"/>
      <c r="J1" s="26"/>
      <c r="K1" s="26"/>
      <c r="L1" s="26"/>
      <c r="M1" s="21" t="s">
        <v>18</v>
      </c>
    </row>
    <row r="2" spans="1:13">
      <c r="I2" s="30" t="s">
        <v>15</v>
      </c>
      <c r="J2" s="29"/>
      <c r="K2" s="29"/>
      <c r="L2" s="29"/>
      <c r="M2" s="29"/>
    </row>
    <row r="3" spans="1:13">
      <c r="I3" s="30" t="s">
        <v>19</v>
      </c>
      <c r="J3" s="29"/>
      <c r="K3" s="29"/>
      <c r="L3" s="29"/>
      <c r="M3" s="29"/>
    </row>
    <row r="4" spans="1:13">
      <c r="I4" s="29" t="s">
        <v>16</v>
      </c>
      <c r="J4" s="29"/>
      <c r="K4" s="29"/>
      <c r="L4" s="29"/>
      <c r="M4" s="29"/>
    </row>
    <row r="5" spans="1:13" ht="12" customHeight="1">
      <c r="I5" s="29" t="s">
        <v>17</v>
      </c>
      <c r="J5" s="29"/>
      <c r="K5" s="29"/>
      <c r="L5" s="29"/>
      <c r="M5" s="29"/>
    </row>
    <row r="6" spans="1:13" ht="24" customHeight="1">
      <c r="I6" s="28" t="s">
        <v>20</v>
      </c>
      <c r="J6" s="28"/>
      <c r="K6" s="28"/>
      <c r="L6" s="28"/>
      <c r="M6" s="28"/>
    </row>
    <row r="7" spans="1:13" ht="12.75" customHeight="1">
      <c r="A7" s="22" t="s">
        <v>12</v>
      </c>
      <c r="B7" s="22"/>
      <c r="C7" s="22"/>
      <c r="D7" s="22"/>
      <c r="E7" s="22"/>
      <c r="F7" s="22"/>
      <c r="G7" s="22"/>
      <c r="H7" s="23"/>
      <c r="I7" s="23"/>
      <c r="J7" s="27" t="s">
        <v>21</v>
      </c>
      <c r="K7" s="28"/>
      <c r="L7" s="28"/>
      <c r="M7" s="28"/>
    </row>
    <row r="8" spans="1:13" ht="48" customHeight="1">
      <c r="A8" s="22"/>
      <c r="B8" s="22"/>
      <c r="C8" s="55" t="s">
        <v>33</v>
      </c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3" ht="23.25" customHeight="1">
      <c r="A9" s="24"/>
      <c r="B9" s="24"/>
      <c r="C9" s="24"/>
      <c r="D9" s="24"/>
      <c r="E9" s="24"/>
      <c r="F9" s="24"/>
      <c r="G9" s="24"/>
      <c r="H9" s="25"/>
      <c r="I9" s="25"/>
      <c r="J9" s="25"/>
      <c r="K9" s="25"/>
      <c r="L9" s="25"/>
      <c r="M9" s="25"/>
    </row>
    <row r="10" spans="1:13">
      <c r="A10" s="31" t="s">
        <v>0</v>
      </c>
      <c r="B10" s="34" t="s">
        <v>1</v>
      </c>
      <c r="C10" s="35"/>
      <c r="D10" s="36"/>
      <c r="E10" s="43" t="s">
        <v>13</v>
      </c>
      <c r="F10" s="43" t="s">
        <v>31</v>
      </c>
      <c r="G10" s="43" t="s">
        <v>32</v>
      </c>
      <c r="H10" s="43" t="s">
        <v>22</v>
      </c>
      <c r="I10" s="43" t="s">
        <v>2</v>
      </c>
      <c r="J10" s="43" t="s">
        <v>23</v>
      </c>
      <c r="K10" s="43" t="s">
        <v>3</v>
      </c>
      <c r="L10" s="43" t="s">
        <v>24</v>
      </c>
      <c r="M10" s="43" t="s">
        <v>25</v>
      </c>
    </row>
    <row r="11" spans="1:13" ht="18.75" customHeight="1">
      <c r="A11" s="32"/>
      <c r="B11" s="37"/>
      <c r="C11" s="38"/>
      <c r="D11" s="39"/>
      <c r="E11" s="44"/>
      <c r="F11" s="44"/>
      <c r="G11" s="44"/>
      <c r="H11" s="44"/>
      <c r="I11" s="44"/>
      <c r="J11" s="44"/>
      <c r="K11" s="44"/>
      <c r="L11" s="44"/>
      <c r="M11" s="44"/>
    </row>
    <row r="12" spans="1:13" ht="51" customHeight="1">
      <c r="A12" s="32"/>
      <c r="B12" s="40"/>
      <c r="C12" s="41"/>
      <c r="D12" s="42"/>
      <c r="E12" s="44"/>
      <c r="F12" s="44"/>
      <c r="G12" s="44"/>
      <c r="H12" s="44"/>
      <c r="I12" s="44"/>
      <c r="J12" s="44"/>
      <c r="K12" s="44"/>
      <c r="L12" s="44"/>
      <c r="M12" s="44"/>
    </row>
    <row r="13" spans="1:13" ht="16.5">
      <c r="A13" s="32"/>
      <c r="B13" s="47" t="s">
        <v>29</v>
      </c>
      <c r="C13" s="48"/>
      <c r="D13" s="49"/>
      <c r="E13" s="1">
        <f>F13+G13</f>
        <v>135754</v>
      </c>
      <c r="F13" s="2"/>
      <c r="G13" s="3">
        <f t="shared" ref="G13:M13" si="0">G14+G15+G16+G17</f>
        <v>135754</v>
      </c>
      <c r="H13" s="3">
        <f t="shared" si="0"/>
        <v>123578</v>
      </c>
      <c r="I13" s="3">
        <f t="shared" si="0"/>
        <v>12176</v>
      </c>
      <c r="J13" s="3">
        <f t="shared" si="0"/>
        <v>1</v>
      </c>
      <c r="K13" s="3">
        <f t="shared" si="0"/>
        <v>123577</v>
      </c>
      <c r="L13" s="3"/>
      <c r="M13" s="3">
        <f t="shared" si="0"/>
        <v>123577</v>
      </c>
    </row>
    <row r="14" spans="1:13" ht="16.5">
      <c r="A14" s="32"/>
      <c r="B14" s="50" t="s">
        <v>4</v>
      </c>
      <c r="C14" s="51"/>
      <c r="D14" s="52"/>
      <c r="E14" s="4">
        <f t="shared" ref="E14:E26" si="1">F14+G14</f>
        <v>52489</v>
      </c>
      <c r="F14" s="5"/>
      <c r="G14" s="6">
        <v>52489</v>
      </c>
      <c r="H14" s="6">
        <v>43433</v>
      </c>
      <c r="I14" s="6">
        <f>G14-H14</f>
        <v>9056</v>
      </c>
      <c r="J14" s="6"/>
      <c r="K14" s="6">
        <v>43433</v>
      </c>
      <c r="L14" s="6"/>
      <c r="M14" s="6">
        <f>H14-J14</f>
        <v>43433</v>
      </c>
    </row>
    <row r="15" spans="1:13" ht="16.5">
      <c r="A15" s="32"/>
      <c r="B15" s="50" t="s">
        <v>5</v>
      </c>
      <c r="C15" s="51"/>
      <c r="D15" s="52"/>
      <c r="E15" s="4">
        <f t="shared" si="1"/>
        <v>63539</v>
      </c>
      <c r="F15" s="5"/>
      <c r="G15" s="6">
        <v>63539</v>
      </c>
      <c r="H15" s="6">
        <v>62945</v>
      </c>
      <c r="I15" s="6">
        <f t="shared" ref="I15:I25" si="2">G15-H15</f>
        <v>594</v>
      </c>
      <c r="J15" s="6">
        <v>1</v>
      </c>
      <c r="K15" s="6">
        <v>62944</v>
      </c>
      <c r="L15" s="6"/>
      <c r="M15" s="6">
        <f t="shared" ref="M15:M25" si="3">H15-J15</f>
        <v>62944</v>
      </c>
    </row>
    <row r="16" spans="1:13" ht="31.5" customHeight="1">
      <c r="A16" s="32"/>
      <c r="B16" s="50" t="s">
        <v>6</v>
      </c>
      <c r="C16" s="51"/>
      <c r="D16" s="52"/>
      <c r="E16" s="4">
        <f t="shared" si="1"/>
        <v>17200</v>
      </c>
      <c r="F16" s="5"/>
      <c r="G16" s="6">
        <v>17200</v>
      </c>
      <c r="H16" s="6">
        <v>17200</v>
      </c>
      <c r="I16" s="6">
        <f t="shared" si="2"/>
        <v>0</v>
      </c>
      <c r="J16" s="6"/>
      <c r="K16" s="6">
        <v>17200</v>
      </c>
      <c r="L16" s="6"/>
      <c r="M16" s="6">
        <f t="shared" si="3"/>
        <v>17200</v>
      </c>
    </row>
    <row r="17" spans="1:13" ht="16.5">
      <c r="A17" s="32"/>
      <c r="B17" s="53" t="s">
        <v>14</v>
      </c>
      <c r="C17" s="54"/>
      <c r="D17" s="54"/>
      <c r="E17" s="4">
        <f t="shared" si="1"/>
        <v>2526</v>
      </c>
      <c r="F17" s="7"/>
      <c r="G17" s="6">
        <v>2526</v>
      </c>
      <c r="H17" s="6"/>
      <c r="I17" s="6">
        <f t="shared" si="2"/>
        <v>2526</v>
      </c>
      <c r="J17" s="6"/>
      <c r="K17" s="6">
        <v>0</v>
      </c>
      <c r="L17" s="6"/>
      <c r="M17" s="6">
        <f t="shared" si="3"/>
        <v>0</v>
      </c>
    </row>
    <row r="18" spans="1:13" ht="27.75" customHeight="1">
      <c r="A18" s="32"/>
      <c r="B18" s="47" t="s">
        <v>7</v>
      </c>
      <c r="C18" s="48"/>
      <c r="D18" s="49"/>
      <c r="E18" s="1">
        <f t="shared" si="1"/>
        <v>19669</v>
      </c>
      <c r="F18" s="2"/>
      <c r="G18" s="3">
        <v>19669</v>
      </c>
      <c r="H18" s="3">
        <v>19521</v>
      </c>
      <c r="I18" s="3">
        <f t="shared" si="2"/>
        <v>148</v>
      </c>
      <c r="J18" s="3">
        <v>1</v>
      </c>
      <c r="K18" s="3">
        <v>19520</v>
      </c>
      <c r="L18" s="3"/>
      <c r="M18" s="6">
        <f t="shared" si="3"/>
        <v>19520</v>
      </c>
    </row>
    <row r="19" spans="1:13" ht="16.5">
      <c r="A19" s="32"/>
      <c r="B19" s="47" t="s">
        <v>8</v>
      </c>
      <c r="C19" s="48"/>
      <c r="D19" s="49"/>
      <c r="E19" s="1">
        <f t="shared" si="1"/>
        <v>14163</v>
      </c>
      <c r="F19" s="8">
        <v>819</v>
      </c>
      <c r="G19" s="3">
        <v>13344</v>
      </c>
      <c r="H19" s="3">
        <v>9993</v>
      </c>
      <c r="I19" s="3">
        <f t="shared" si="2"/>
        <v>3351</v>
      </c>
      <c r="J19" s="3">
        <v>1</v>
      </c>
      <c r="K19" s="3">
        <v>9992</v>
      </c>
      <c r="L19" s="3">
        <v>819</v>
      </c>
      <c r="M19" s="6">
        <f t="shared" si="3"/>
        <v>9992</v>
      </c>
    </row>
    <row r="20" spans="1:13" ht="18" customHeight="1">
      <c r="A20" s="32"/>
      <c r="B20" s="47" t="s">
        <v>28</v>
      </c>
      <c r="C20" s="48"/>
      <c r="D20" s="49"/>
      <c r="E20" s="1">
        <f t="shared" si="1"/>
        <v>5299</v>
      </c>
      <c r="F20" s="8">
        <v>768</v>
      </c>
      <c r="G20" s="3">
        <v>4531</v>
      </c>
      <c r="H20" s="3">
        <v>4529</v>
      </c>
      <c r="I20" s="3">
        <f t="shared" si="2"/>
        <v>2</v>
      </c>
      <c r="J20" s="3"/>
      <c r="K20" s="3">
        <v>4529</v>
      </c>
      <c r="L20" s="3">
        <v>635</v>
      </c>
      <c r="M20" s="6">
        <f t="shared" si="3"/>
        <v>4529</v>
      </c>
    </row>
    <row r="21" spans="1:13" ht="36.75" customHeight="1">
      <c r="A21" s="32"/>
      <c r="B21" s="47" t="s">
        <v>9</v>
      </c>
      <c r="C21" s="48"/>
      <c r="D21" s="49"/>
      <c r="E21" s="1">
        <f t="shared" si="1"/>
        <v>11520</v>
      </c>
      <c r="F21" s="2"/>
      <c r="G21" s="3">
        <v>11520</v>
      </c>
      <c r="H21" s="3">
        <v>11440</v>
      </c>
      <c r="I21" s="3">
        <f t="shared" si="2"/>
        <v>80</v>
      </c>
      <c r="J21" s="3"/>
      <c r="K21" s="3">
        <v>11440</v>
      </c>
      <c r="L21" s="3"/>
      <c r="M21" s="6">
        <f t="shared" si="3"/>
        <v>11440</v>
      </c>
    </row>
    <row r="22" spans="1:13" ht="16.5">
      <c r="A22" s="32"/>
      <c r="B22" s="47" t="s">
        <v>10</v>
      </c>
      <c r="C22" s="48"/>
      <c r="D22" s="49"/>
      <c r="E22" s="1">
        <f t="shared" si="1"/>
        <v>9197</v>
      </c>
      <c r="F22" s="2"/>
      <c r="G22" s="3">
        <v>9197</v>
      </c>
      <c r="H22" s="3">
        <v>9197</v>
      </c>
      <c r="I22" s="3">
        <f t="shared" si="2"/>
        <v>0</v>
      </c>
      <c r="J22" s="3"/>
      <c r="K22" s="3">
        <v>9197</v>
      </c>
      <c r="L22" s="3"/>
      <c r="M22" s="6">
        <f t="shared" si="3"/>
        <v>9197</v>
      </c>
    </row>
    <row r="23" spans="1:13" ht="16.5">
      <c r="A23" s="32"/>
      <c r="B23" s="47" t="s">
        <v>27</v>
      </c>
      <c r="C23" s="48"/>
      <c r="D23" s="49"/>
      <c r="E23" s="1">
        <f t="shared" si="1"/>
        <v>1958</v>
      </c>
      <c r="F23" s="2"/>
      <c r="G23" s="3">
        <v>1958</v>
      </c>
      <c r="H23" s="3">
        <v>1958</v>
      </c>
      <c r="I23" s="3">
        <f t="shared" si="2"/>
        <v>0</v>
      </c>
      <c r="J23" s="3">
        <v>5</v>
      </c>
      <c r="K23" s="3">
        <v>1953</v>
      </c>
      <c r="L23" s="3"/>
      <c r="M23" s="6">
        <f t="shared" si="3"/>
        <v>1953</v>
      </c>
    </row>
    <row r="24" spans="1:13" ht="16.5">
      <c r="A24" s="32"/>
      <c r="B24" s="47" t="s">
        <v>26</v>
      </c>
      <c r="C24" s="48"/>
      <c r="D24" s="49"/>
      <c r="E24" s="1">
        <f t="shared" si="1"/>
        <v>14617</v>
      </c>
      <c r="F24" s="9">
        <f>'[1]печатная 8'!H28+'[1]печатная 8'!K28</f>
        <v>871</v>
      </c>
      <c r="G24" s="3">
        <f>'[1]печатная 8'!N28</f>
        <v>13746</v>
      </c>
      <c r="H24" s="3">
        <v>13203</v>
      </c>
      <c r="I24" s="3">
        <f t="shared" si="2"/>
        <v>543</v>
      </c>
      <c r="J24" s="3">
        <v>31</v>
      </c>
      <c r="K24" s="3">
        <v>13172</v>
      </c>
      <c r="L24" s="3">
        <v>598</v>
      </c>
      <c r="M24" s="6">
        <f t="shared" si="3"/>
        <v>13172</v>
      </c>
    </row>
    <row r="25" spans="1:13" ht="16.5">
      <c r="A25" s="32"/>
      <c r="B25" s="47" t="s">
        <v>11</v>
      </c>
      <c r="C25" s="48"/>
      <c r="D25" s="49"/>
      <c r="E25" s="1">
        <f t="shared" si="1"/>
        <v>15631</v>
      </c>
      <c r="F25" s="10">
        <v>219</v>
      </c>
      <c r="G25" s="3">
        <v>15412</v>
      </c>
      <c r="H25" s="3">
        <v>4939</v>
      </c>
      <c r="I25" s="3">
        <f t="shared" si="2"/>
        <v>10473</v>
      </c>
      <c r="J25" s="3">
        <v>2</v>
      </c>
      <c r="K25" s="3">
        <v>4937</v>
      </c>
      <c r="L25" s="3">
        <v>188</v>
      </c>
      <c r="M25" s="6">
        <f t="shared" si="3"/>
        <v>4937</v>
      </c>
    </row>
    <row r="26" spans="1:13" ht="16.5">
      <c r="A26" s="33"/>
      <c r="B26" s="45" t="s">
        <v>30</v>
      </c>
      <c r="C26" s="46"/>
      <c r="D26" s="46"/>
      <c r="E26" s="1">
        <f t="shared" si="1"/>
        <v>227808</v>
      </c>
      <c r="F26" s="11">
        <f t="shared" ref="F26:M26" si="4">SUM(F14:F25)</f>
        <v>2677</v>
      </c>
      <c r="G26" s="11">
        <f t="shared" si="4"/>
        <v>225131</v>
      </c>
      <c r="H26" s="3">
        <f t="shared" si="4"/>
        <v>198358</v>
      </c>
      <c r="I26" s="3">
        <f t="shared" si="4"/>
        <v>26773</v>
      </c>
      <c r="J26" s="3">
        <f t="shared" si="4"/>
        <v>41</v>
      </c>
      <c r="K26" s="3">
        <f t="shared" si="4"/>
        <v>198317</v>
      </c>
      <c r="L26" s="3">
        <f t="shared" si="4"/>
        <v>2240</v>
      </c>
      <c r="M26" s="3">
        <f t="shared" si="4"/>
        <v>198317</v>
      </c>
    </row>
    <row r="27" spans="1:13" ht="16.5">
      <c r="A27" s="12"/>
      <c r="B27" s="12"/>
      <c r="C27" s="12"/>
      <c r="D27" s="12"/>
      <c r="E27" s="12"/>
      <c r="F27" s="12"/>
      <c r="G27" s="13"/>
    </row>
    <row r="28" spans="1:13" ht="16.5">
      <c r="A28" s="12"/>
      <c r="B28" s="56"/>
      <c r="C28" s="56"/>
      <c r="D28" s="56"/>
      <c r="E28" s="14"/>
      <c r="F28" s="14"/>
      <c r="G28" s="12"/>
    </row>
    <row r="29" spans="1:13">
      <c r="E29" s="19"/>
    </row>
    <row r="30" spans="1:13">
      <c r="A30" s="15"/>
      <c r="B30" s="15"/>
      <c r="C30" s="15"/>
      <c r="D30" s="15"/>
      <c r="E30" s="15"/>
      <c r="F30" s="15"/>
      <c r="G30" s="15"/>
      <c r="H30" s="15"/>
      <c r="I30" s="15"/>
      <c r="K30" s="20"/>
    </row>
    <row r="31" spans="1:13">
      <c r="A31" s="15"/>
      <c r="B31" s="16"/>
      <c r="C31" s="15"/>
      <c r="D31" s="15"/>
      <c r="E31" s="15"/>
      <c r="F31" s="15"/>
      <c r="G31" s="15"/>
      <c r="H31" s="16"/>
      <c r="I31" s="16"/>
    </row>
    <row r="32" spans="1:13">
      <c r="A32" s="15"/>
      <c r="B32" s="16"/>
      <c r="C32" s="15"/>
      <c r="D32" s="15"/>
      <c r="E32" s="15"/>
      <c r="F32" s="15"/>
      <c r="G32" s="16"/>
      <c r="H32" s="17"/>
      <c r="I32" s="18"/>
    </row>
    <row r="33" spans="1:9">
      <c r="A33" s="15"/>
      <c r="B33" s="15"/>
      <c r="C33" s="15"/>
      <c r="D33" s="15"/>
      <c r="E33" s="15"/>
      <c r="F33" s="15"/>
      <c r="G33" s="15"/>
      <c r="H33" s="15"/>
      <c r="I33" s="15"/>
    </row>
  </sheetData>
  <mergeCells count="33">
    <mergeCell ref="K10:K12"/>
    <mergeCell ref="B14:D14"/>
    <mergeCell ref="B15:D15"/>
    <mergeCell ref="H10:H12"/>
    <mergeCell ref="I10:I12"/>
    <mergeCell ref="J10:J12"/>
    <mergeCell ref="B28:D28"/>
    <mergeCell ref="B20:D20"/>
    <mergeCell ref="B21:D21"/>
    <mergeCell ref="B23:D23"/>
    <mergeCell ref="B24:D24"/>
    <mergeCell ref="B25:D25"/>
    <mergeCell ref="I2:M2"/>
    <mergeCell ref="A10:A26"/>
    <mergeCell ref="B10:D12"/>
    <mergeCell ref="E10:E12"/>
    <mergeCell ref="F10:F12"/>
    <mergeCell ref="G10:G12"/>
    <mergeCell ref="B26:D26"/>
    <mergeCell ref="B22:D22"/>
    <mergeCell ref="B16:D16"/>
    <mergeCell ref="B17:D17"/>
    <mergeCell ref="B18:D18"/>
    <mergeCell ref="B19:D19"/>
    <mergeCell ref="C8:M8"/>
    <mergeCell ref="L10:L12"/>
    <mergeCell ref="M10:M12"/>
    <mergeCell ref="B13:D13"/>
    <mergeCell ref="J7:M7"/>
    <mergeCell ref="I4:M4"/>
    <mergeCell ref="I5:M5"/>
    <mergeCell ref="I6:M6"/>
    <mergeCell ref="I3:M3"/>
  </mergeCell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исполнение сметы выборы ВС 1 ОК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Кирикой</dc:creator>
  <cp:lastModifiedBy>Тетеря С.М.</cp:lastModifiedBy>
  <cp:lastPrinted>2018-01-24T15:24:41Z</cp:lastPrinted>
  <dcterms:created xsi:type="dcterms:W3CDTF">2017-10-25T20:43:34Z</dcterms:created>
  <dcterms:modified xsi:type="dcterms:W3CDTF">2018-01-25T10:49:14Z</dcterms:modified>
</cp:coreProperties>
</file>